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40" windowHeight="7770" tabRatio="879" activeTab="1"/>
  </bookViews>
  <sheets>
    <sheet name="BILGI" sheetId="1" r:id="rId1"/>
    <sheet name="MONTAJ TESPİT" sheetId="2" r:id="rId2"/>
  </sheets>
  <definedNames>
    <definedName name="ARAÇLİSTESİ">OFFSET(#REF!,1,0,COUNTA(#REF!)-1,1)</definedName>
    <definedName name="CİNSİ">OFFSET(#REF!,0,0,COUNTA(#REF!))</definedName>
    <definedName name="DENEME">OFFSET(#REF!,0,0,COUNTA(#REF!))</definedName>
    <definedName name="Excel_BuiltIn__FilterDatabase_12">#REF!</definedName>
    <definedName name="Excel_BuiltIn__FilterDatabase_2">#REF!</definedName>
    <definedName name="Excel_BuiltIn_Print_Area_4">#REF!</definedName>
    <definedName name="Excel_BuiltIn_Print_Area_5">#REF!</definedName>
    <definedName name="FİRMA_ADI">OFFSET(#REF!,0,0,COUNTA(#REF!))</definedName>
    <definedName name="KİT">OFFSET(#REF!,0,0,COUNTA(#REF!))</definedName>
    <definedName name="PLAKA">OFFSET(#REF!,0,0,COUNTA(#REF!))</definedName>
    <definedName name="RESİM">OFFSET(#REF!,MATCH(#REF!,ARAÇLİSTESİ,0)-1,0,1,1)</definedName>
    <definedName name="TANK_MARKASI">#REF!</definedName>
    <definedName name="TİP_ONAY_NO">OFFSET(#REF!,0,0,COUNTA(#REF!))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<sst xmlns="http://schemas.openxmlformats.org/spreadsheetml/2006/main" count="162" uniqueCount="94">
  <si>
    <t>Yapılan İşlem</t>
  </si>
  <si>
    <t>TADİLAT</t>
  </si>
  <si>
    <t>Araç Kullanım Amacı</t>
  </si>
  <si>
    <t>RESMİ</t>
  </si>
  <si>
    <t>Cinsi</t>
  </si>
  <si>
    <t>Markası</t>
  </si>
  <si>
    <t>TOFAŞ</t>
  </si>
  <si>
    <t>Tipi</t>
  </si>
  <si>
    <t>ŞAHİN</t>
  </si>
  <si>
    <t>Modeli</t>
  </si>
  <si>
    <t>Şasi No</t>
  </si>
  <si>
    <t>NM4131B0000123456</t>
  </si>
  <si>
    <t>Motor No</t>
  </si>
  <si>
    <t>131A11234567</t>
  </si>
  <si>
    <t>Motor Gücü</t>
  </si>
  <si>
    <t>Silindir Hacmi</t>
  </si>
  <si>
    <t>Aracın Üst Yapılı ve Yürür Vaziyette Kütlesi</t>
  </si>
  <si>
    <t xml:space="preserve">Hesaplanan Yük Kütlesi (İstihab Haddi)         </t>
  </si>
  <si>
    <t>Kişi</t>
  </si>
  <si>
    <t>4+1</t>
  </si>
  <si>
    <t>Yük</t>
  </si>
  <si>
    <t>-</t>
  </si>
  <si>
    <t>Araç Plaka No</t>
  </si>
  <si>
    <t>16 MMO 01</t>
  </si>
  <si>
    <t>Dönüşüm Öncesi Yakıt Cinsi</t>
  </si>
  <si>
    <t>BENZİN</t>
  </si>
  <si>
    <t>Dönüşüm Sonrası Yakıt Cinsi</t>
  </si>
  <si>
    <t>BENZİN+LPG</t>
  </si>
  <si>
    <t>Teknik Açıdan İzin Verilen Azami Yüklü Kütle</t>
  </si>
  <si>
    <t>DİNGİL KAPASİTELERİ</t>
  </si>
  <si>
    <t>Ön</t>
  </si>
  <si>
    <t>Kg</t>
  </si>
  <si>
    <t>Arka</t>
  </si>
  <si>
    <t>ARACIN BOYUTLARI</t>
  </si>
  <si>
    <t>Uzunluk</t>
  </si>
  <si>
    <t>Genişlik</t>
  </si>
  <si>
    <t>Yükseklik</t>
  </si>
  <si>
    <t>Dingil Uzaklığı</t>
  </si>
  <si>
    <t>Dingil ve Tekerlek Sayısı(Lastikler)</t>
  </si>
  <si>
    <t>Adedi</t>
  </si>
  <si>
    <t>Lastikler</t>
  </si>
  <si>
    <t>Ebadı ve Kat Adedi</t>
  </si>
  <si>
    <t>165/55 R 13</t>
  </si>
  <si>
    <t>Tahrikli Dingiller</t>
  </si>
  <si>
    <t>ARKA</t>
  </si>
  <si>
    <t>REGÜLATÖR</t>
  </si>
  <si>
    <t>LPG</t>
  </si>
  <si>
    <t>Durumu</t>
  </si>
  <si>
    <t>ELEKTRONİK</t>
  </si>
  <si>
    <t>Seri no</t>
  </si>
  <si>
    <t>TANK</t>
  </si>
  <si>
    <t>SİMİT</t>
  </si>
  <si>
    <t>İmalat Tarihi</t>
  </si>
  <si>
    <t xml:space="preserve">Fatura ve Montaj Tarihi </t>
  </si>
  <si>
    <t>Tip Onay Numarası</t>
  </si>
  <si>
    <t>12345678901234567</t>
  </si>
  <si>
    <t>Veriliş Tarihi</t>
  </si>
  <si>
    <t>BELGEYİ DÜZENLEYEN MÜHENDİSİN</t>
  </si>
  <si>
    <t>Yetki Belge No</t>
  </si>
  <si>
    <t>Adı Soyadı</t>
  </si>
  <si>
    <t>Sicil No</t>
  </si>
  <si>
    <t>FİRMA ADRESİ</t>
  </si>
  <si>
    <t>MONTAJ TESPİT RAPORU</t>
  </si>
  <si>
    <t>YENİ MONTAJ</t>
  </si>
  <si>
    <t>"</t>
  </si>
  <si>
    <t>HUSUSİ ARAÇ</t>
  </si>
  <si>
    <t>RESMİ ARAÇ</t>
  </si>
  <si>
    <t>TİCARİ ARAÇ</t>
  </si>
  <si>
    <t>Cinsi-Kategorisi</t>
  </si>
  <si>
    <t>Arka Aks Üst Yapılı ve Yürür Vaziyette Kütlesi</t>
  </si>
  <si>
    <t>Hesaplanan Yük Kütlesi (İstihab Haddi)</t>
  </si>
  <si>
    <t>İzin Verilen Azami Aks Kütlesi (Azami Dingil Ağırlığı)</t>
  </si>
  <si>
    <t>Kw</t>
  </si>
  <si>
    <t>cm3</t>
  </si>
  <si>
    <t>İstiap Haddi İle Yüklü Durumda Dingil Ağırlığı</t>
  </si>
  <si>
    <t>Aracın Boyutları</t>
  </si>
  <si>
    <t>LASTİKLER</t>
  </si>
  <si>
    <t>Seri No</t>
  </si>
  <si>
    <t>İmal Tarihi</t>
  </si>
  <si>
    <t>Fatura Tarihi</t>
  </si>
  <si>
    <t xml:space="preserve">                        Montaj Tarihi:</t>
  </si>
  <si>
    <t>LPG SERİ TADİLAT TİP ONAY BELGESİ</t>
  </si>
  <si>
    <t>Yetki Belge No:</t>
  </si>
  <si>
    <t>Adı Soyadı:</t>
  </si>
  <si>
    <t>Sicil No:</t>
  </si>
  <si>
    <t>İmzası:</t>
  </si>
  <si>
    <t>İNCELEMEYİ YAPAN MMO TEKNİK GÖREVLİSİNİN</t>
  </si>
  <si>
    <r>
      <t>OTOMOBİL - M</t>
    </r>
    <r>
      <rPr>
        <b/>
        <vertAlign val="subscript"/>
        <sz val="10"/>
        <rFont val="Arial"/>
        <family val="2"/>
      </rPr>
      <t>1</t>
    </r>
  </si>
  <si>
    <t>HAMDİ POYRAZ</t>
  </si>
  <si>
    <t>YB 02966</t>
  </si>
  <si>
    <t xml:space="preserve">İSTASYON MAHALLESİ YENİ SANAYİ SİTESİ 16/A BLOK No:2  EDİRNE </t>
  </si>
  <si>
    <t>FEMA</t>
  </si>
  <si>
    <t>OPTİMUM</t>
  </si>
  <si>
    <t>B 1234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</si>
</sst>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/yyyy"/>
    <numFmt numFmtId="165" formatCode="dd/mm/yyyy"/>
  </numFmts>
  <fonts count="46">
    <font>
      <sz val="10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10"/>
      <name val="Arial Tur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 Tur"/>
      <family val="2"/>
    </font>
    <font>
      <sz val="7"/>
      <name val="Arial Tur"/>
      <family val="2"/>
    </font>
    <font>
      <b/>
      <sz val="10"/>
      <color indexed="56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6"/>
      <name val="Arial"/>
      <family val="2"/>
    </font>
    <font>
      <b/>
      <sz val="10"/>
      <color indexed="56"/>
      <name val="Arial"/>
      <family val="2"/>
    </font>
    <font>
      <sz val="9"/>
      <color indexed="9"/>
      <name val="Arial Tur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Arial Tur"/>
      <family val="2"/>
    </font>
    <font>
      <b/>
      <sz val="18"/>
      <color indexed="9"/>
      <name val="Arial"/>
      <family val="2"/>
    </font>
    <font>
      <sz val="6"/>
      <name val="Arial Tur"/>
      <family val="2"/>
    </font>
    <font>
      <sz val="9"/>
      <color indexed="9"/>
      <name val="Arial"/>
      <family val="2"/>
    </font>
    <font>
      <sz val="6"/>
      <color indexed="9"/>
      <name val="Arial"/>
      <family val="2"/>
    </font>
    <font>
      <sz val="7"/>
      <color indexed="9"/>
      <name val="Arial Tur"/>
      <family val="2"/>
    </font>
    <font>
      <sz val="8"/>
      <color indexed="9"/>
      <name val="Arial Tur"/>
      <family val="2"/>
    </font>
    <font>
      <sz val="8"/>
      <color indexed="9"/>
      <name val="Arial"/>
      <family val="2"/>
    </font>
    <font>
      <sz val="6"/>
      <color indexed="9"/>
      <name val="Arial Tur"/>
      <family val="2"/>
    </font>
    <font>
      <sz val="7"/>
      <color indexed="9"/>
      <name val="Arial"/>
      <family val="2"/>
    </font>
    <font>
      <b/>
      <sz val="9"/>
      <name val="Arial Tur"/>
      <family val="2"/>
    </font>
    <font>
      <b/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Alignment="0" applyProtection="0"/>
    <xf numFmtId="0" fontId="16" fillId="1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1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" fontId="22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" fontId="28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" fontId="20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4" fontId="32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2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left" vertical="center" indent="1"/>
    </xf>
    <xf numFmtId="0" fontId="24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 indent="1"/>
    </xf>
    <xf numFmtId="1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left" vertical="center"/>
    </xf>
    <xf numFmtId="165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5" fontId="28" fillId="0" borderId="0" xfId="0" applyNumberFormat="1" applyFont="1" applyBorder="1" applyAlignment="1">
      <alignment horizontal="left" vertical="center" indent="1"/>
    </xf>
    <xf numFmtId="49" fontId="32" fillId="0" borderId="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workbookViewId="0" topLeftCell="A13">
      <selection activeCell="E51" sqref="E51"/>
    </sheetView>
  </sheetViews>
  <sheetFormatPr defaultColWidth="9.00390625" defaultRowHeight="12.75"/>
  <cols>
    <col min="1" max="1" width="41.75390625" style="1" customWidth="1"/>
    <col min="2" max="2" width="18.625" style="1" customWidth="1"/>
    <col min="3" max="3" width="26.75390625" style="0" customWidth="1"/>
    <col min="4" max="4" width="13.75390625" style="0" customWidth="1"/>
    <col min="5" max="16384" width="11.625" style="0" customWidth="1"/>
  </cols>
  <sheetData>
    <row r="1" spans="1:5" ht="12.75">
      <c r="A1" s="1" t="s">
        <v>0</v>
      </c>
      <c r="C1" s="2" t="s">
        <v>1</v>
      </c>
      <c r="D1" s="3"/>
      <c r="E1" s="3"/>
    </row>
    <row r="2" spans="1:5" ht="12.75">
      <c r="A2" s="1" t="s">
        <v>2</v>
      </c>
      <c r="C2" s="2" t="s">
        <v>3</v>
      </c>
      <c r="D2" s="3"/>
      <c r="E2" s="3"/>
    </row>
    <row r="4" spans="1:11" ht="14.25">
      <c r="A4" s="64" t="s">
        <v>4</v>
      </c>
      <c r="B4" s="64"/>
      <c r="C4" s="5" t="s">
        <v>87</v>
      </c>
      <c r="D4" s="6"/>
      <c r="E4" s="6"/>
      <c r="F4" s="6"/>
      <c r="G4" s="6"/>
      <c r="H4" s="6"/>
      <c r="I4" s="6"/>
      <c r="J4" s="6"/>
      <c r="K4" s="6"/>
    </row>
    <row r="5" spans="1:11" ht="12.75">
      <c r="A5" s="64" t="s">
        <v>5</v>
      </c>
      <c r="B5" s="64"/>
      <c r="C5" s="5" t="s">
        <v>6</v>
      </c>
      <c r="D5" s="6"/>
      <c r="E5" s="6"/>
      <c r="F5" s="6"/>
      <c r="G5" s="6"/>
      <c r="H5" s="6"/>
      <c r="I5" s="6"/>
      <c r="J5" s="6"/>
      <c r="K5" s="6"/>
    </row>
    <row r="6" spans="1:11" ht="12.75">
      <c r="A6" s="64" t="s">
        <v>7</v>
      </c>
      <c r="B6" s="64"/>
      <c r="C6" s="5" t="s">
        <v>8</v>
      </c>
      <c r="D6" s="6"/>
      <c r="E6" s="6"/>
      <c r="F6" s="6"/>
      <c r="G6" s="6"/>
      <c r="H6" s="6"/>
      <c r="I6" s="6"/>
      <c r="J6" s="6"/>
      <c r="K6" s="6"/>
    </row>
    <row r="7" spans="1:11" ht="12.75">
      <c r="A7" s="64" t="s">
        <v>9</v>
      </c>
      <c r="B7" s="64"/>
      <c r="C7" s="5">
        <v>1999</v>
      </c>
      <c r="D7" s="6"/>
      <c r="E7" s="6"/>
      <c r="F7" s="6"/>
      <c r="G7" s="6"/>
      <c r="H7" s="6"/>
      <c r="I7" s="6"/>
      <c r="J7" s="6"/>
      <c r="K7" s="6"/>
    </row>
    <row r="8" spans="1:11" ht="12.75">
      <c r="A8" s="64" t="s">
        <v>10</v>
      </c>
      <c r="B8" s="64"/>
      <c r="C8" s="5" t="s">
        <v>11</v>
      </c>
      <c r="D8" s="6"/>
      <c r="E8" s="6"/>
      <c r="F8" s="6"/>
      <c r="G8" s="6"/>
      <c r="H8" s="6"/>
      <c r="I8" s="6"/>
      <c r="J8" s="6"/>
      <c r="K8" s="6"/>
    </row>
    <row r="9" spans="1:11" ht="12.75">
      <c r="A9" s="64" t="s">
        <v>12</v>
      </c>
      <c r="B9" s="64"/>
      <c r="C9" s="5" t="s">
        <v>13</v>
      </c>
      <c r="D9" s="6"/>
      <c r="E9" s="6"/>
      <c r="F9" s="6"/>
      <c r="G9" s="6"/>
      <c r="H9" s="6"/>
      <c r="I9" s="6"/>
      <c r="J9" s="6"/>
      <c r="K9" s="6"/>
    </row>
    <row r="10" spans="1:11" ht="12.75">
      <c r="A10" s="64" t="s">
        <v>14</v>
      </c>
      <c r="B10" s="64"/>
      <c r="C10" s="7">
        <v>68</v>
      </c>
      <c r="D10" s="8"/>
      <c r="E10" s="8"/>
      <c r="F10" s="8"/>
      <c r="G10" s="8"/>
      <c r="H10" s="8"/>
      <c r="I10" s="8"/>
      <c r="J10" s="9"/>
      <c r="K10" s="9"/>
    </row>
    <row r="11" spans="1:11" ht="12.75">
      <c r="A11" s="64" t="s">
        <v>15</v>
      </c>
      <c r="B11" s="64"/>
      <c r="C11" s="7">
        <v>1587</v>
      </c>
      <c r="D11" s="8"/>
      <c r="E11" s="8"/>
      <c r="F11" s="8"/>
      <c r="G11" s="8"/>
      <c r="H11" s="8"/>
      <c r="I11" s="8"/>
      <c r="J11" s="9"/>
      <c r="K11" s="9"/>
    </row>
    <row r="12" spans="1:12" ht="12.75" customHeight="1">
      <c r="A12" s="65" t="s">
        <v>16</v>
      </c>
      <c r="B12" s="65"/>
      <c r="C12" s="10">
        <v>1100</v>
      </c>
      <c r="D12" s="8"/>
      <c r="E12" s="8"/>
      <c r="F12" s="8"/>
      <c r="G12" s="8"/>
      <c r="H12" s="8"/>
      <c r="I12" s="8"/>
      <c r="J12" s="11"/>
      <c r="K12" s="11"/>
      <c r="L12" s="11"/>
    </row>
    <row r="13" spans="1:12" ht="12.75">
      <c r="A13" s="12" t="s">
        <v>17</v>
      </c>
      <c r="B13" s="13" t="s">
        <v>18</v>
      </c>
      <c r="C13" s="5" t="s">
        <v>19</v>
      </c>
      <c r="D13" s="6"/>
      <c r="E13" s="6"/>
      <c r="F13" s="6"/>
      <c r="G13" s="6"/>
      <c r="H13" s="6"/>
      <c r="I13" s="6"/>
      <c r="J13" s="14"/>
      <c r="K13" s="14"/>
      <c r="L13" s="14"/>
    </row>
    <row r="14" spans="1:3" ht="12.75">
      <c r="A14" s="15"/>
      <c r="B14" s="13" t="s">
        <v>20</v>
      </c>
      <c r="C14" t="s">
        <v>21</v>
      </c>
    </row>
    <row r="15" spans="1:12" ht="12.75">
      <c r="A15" s="66" t="s">
        <v>22</v>
      </c>
      <c r="B15" s="66"/>
      <c r="C15" s="5" t="s">
        <v>23</v>
      </c>
      <c r="D15" s="6"/>
      <c r="E15" s="6"/>
      <c r="F15" s="6"/>
      <c r="G15" s="6"/>
      <c r="H15" s="6"/>
      <c r="I15" s="6"/>
      <c r="J15" s="16"/>
      <c r="K15" s="16"/>
      <c r="L15" s="16"/>
    </row>
    <row r="16" spans="1:12" ht="12.75">
      <c r="A16" s="67" t="s">
        <v>24</v>
      </c>
      <c r="B16" s="67"/>
      <c r="C16" s="5" t="s">
        <v>25</v>
      </c>
      <c r="D16" s="6"/>
      <c r="E16" s="6"/>
      <c r="F16" s="6"/>
      <c r="G16" s="6"/>
      <c r="H16" s="6"/>
      <c r="I16" s="6"/>
      <c r="J16" s="16"/>
      <c r="K16" s="16"/>
      <c r="L16" s="16"/>
    </row>
    <row r="17" spans="1:3" ht="12.75">
      <c r="A17" s="67" t="s">
        <v>26</v>
      </c>
      <c r="B17" s="67"/>
      <c r="C17" s="5" t="s">
        <v>27</v>
      </c>
    </row>
    <row r="18" spans="1:12" ht="12.75" customHeight="1">
      <c r="A18" s="68" t="s">
        <v>28</v>
      </c>
      <c r="B18" s="68"/>
      <c r="C18" s="10">
        <v>1450</v>
      </c>
      <c r="D18" s="8"/>
      <c r="E18" s="8"/>
      <c r="F18" s="8"/>
      <c r="G18" s="8"/>
      <c r="H18" s="8"/>
      <c r="I18" s="8"/>
      <c r="J18" s="17"/>
      <c r="K18" s="17"/>
      <c r="L18" s="17"/>
    </row>
    <row r="19" spans="1:36" ht="12.75">
      <c r="A19" s="18" t="s">
        <v>29</v>
      </c>
      <c r="B19" s="19" t="s">
        <v>30</v>
      </c>
      <c r="C19" s="20">
        <v>670</v>
      </c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/>
      <c r="O19" s="23"/>
      <c r="P19" s="24"/>
      <c r="Q19" s="24"/>
      <c r="R19" s="24"/>
      <c r="S19" s="24"/>
      <c r="T19" s="25"/>
      <c r="U19" s="25"/>
      <c r="V19" s="23"/>
      <c r="W19" s="23"/>
      <c r="X19" s="26"/>
      <c r="Y19" s="25"/>
      <c r="Z19" s="25"/>
      <c r="AA19" s="23"/>
      <c r="AB19" s="23"/>
      <c r="AC19" s="24"/>
      <c r="AD19" s="24"/>
      <c r="AE19" s="24"/>
      <c r="AF19" s="24"/>
      <c r="AG19" s="24"/>
      <c r="AH19" s="69" t="s">
        <v>31</v>
      </c>
      <c r="AI19" s="69"/>
      <c r="AJ19" s="25"/>
    </row>
    <row r="20" spans="1:36" ht="12.75">
      <c r="A20" s="19"/>
      <c r="B20" s="19" t="s">
        <v>32</v>
      </c>
      <c r="C20" s="20">
        <v>800</v>
      </c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3"/>
      <c r="O20" s="23"/>
      <c r="P20" s="24"/>
      <c r="Q20" s="24"/>
      <c r="R20" s="24"/>
      <c r="S20" s="24"/>
      <c r="T20" s="25"/>
      <c r="U20" s="25"/>
      <c r="V20" s="23"/>
      <c r="W20" s="23"/>
      <c r="X20" s="26"/>
      <c r="Y20" s="25"/>
      <c r="Z20" s="25"/>
      <c r="AA20" s="23"/>
      <c r="AB20" s="23"/>
      <c r="AC20" s="24"/>
      <c r="AD20" s="24"/>
      <c r="AE20" s="24"/>
      <c r="AF20" s="24"/>
      <c r="AG20" s="24"/>
      <c r="AH20" s="69"/>
      <c r="AI20" s="69"/>
      <c r="AJ20" s="25"/>
    </row>
    <row r="21" spans="1:36" ht="12.75">
      <c r="A21" s="18" t="s">
        <v>33</v>
      </c>
      <c r="B21" s="4" t="s">
        <v>34</v>
      </c>
      <c r="C21" s="27">
        <v>4430</v>
      </c>
      <c r="D21" s="25"/>
      <c r="E21" s="25"/>
      <c r="F21" s="25"/>
      <c r="G21" s="25"/>
      <c r="H21" s="21"/>
      <c r="I21" s="21"/>
      <c r="J21" s="21"/>
      <c r="K21" s="21"/>
      <c r="L21" s="21"/>
      <c r="M21" s="22"/>
      <c r="N21" s="23"/>
      <c r="O21" s="23"/>
      <c r="P21" s="24"/>
      <c r="Q21" s="24"/>
      <c r="R21" s="24"/>
      <c r="S21" s="24"/>
      <c r="T21" s="25"/>
      <c r="U21" s="25"/>
      <c r="V21" s="23"/>
      <c r="W21" s="23"/>
      <c r="X21" s="26"/>
      <c r="Y21" s="25"/>
      <c r="Z21" s="25"/>
      <c r="AA21" s="23"/>
      <c r="AB21" s="23"/>
      <c r="AC21" s="24"/>
      <c r="AD21" s="24"/>
      <c r="AE21" s="24"/>
      <c r="AF21" s="24"/>
      <c r="AG21" s="24"/>
      <c r="AH21" s="69"/>
      <c r="AI21" s="69"/>
      <c r="AJ21" s="25"/>
    </row>
    <row r="22" spans="2:7" ht="12.75">
      <c r="B22" s="4" t="s">
        <v>35</v>
      </c>
      <c r="C22" s="27">
        <v>2250</v>
      </c>
      <c r="D22" s="25"/>
      <c r="E22" s="25"/>
      <c r="F22" s="25"/>
      <c r="G22" s="25"/>
    </row>
    <row r="23" spans="2:10" ht="12.75">
      <c r="B23" s="13" t="s">
        <v>36</v>
      </c>
      <c r="C23" s="28">
        <v>1620</v>
      </c>
      <c r="D23" s="29"/>
      <c r="E23" s="29"/>
      <c r="F23" s="29"/>
      <c r="G23" s="29"/>
      <c r="H23" s="29"/>
      <c r="I23" s="29"/>
      <c r="J23" s="29"/>
    </row>
    <row r="24" spans="2:10" ht="12.75">
      <c r="B24" s="13" t="s">
        <v>37</v>
      </c>
      <c r="C24" s="28">
        <v>1356</v>
      </c>
      <c r="D24" s="29"/>
      <c r="E24" s="29"/>
      <c r="F24" s="29"/>
      <c r="G24" s="29"/>
      <c r="H24" s="29"/>
      <c r="I24" s="29"/>
      <c r="J24" s="29"/>
    </row>
    <row r="25" spans="1:32" s="3" customFormat="1" ht="12.75">
      <c r="A25" s="4" t="s">
        <v>38</v>
      </c>
      <c r="B25" s="4" t="s">
        <v>39</v>
      </c>
      <c r="C25" s="30" t="s">
        <v>19</v>
      </c>
      <c r="D25" s="31"/>
      <c r="E25" s="31"/>
      <c r="F25" s="31"/>
      <c r="G25" s="31"/>
      <c r="H25" s="31"/>
      <c r="J25" s="31"/>
      <c r="K25" s="31"/>
      <c r="L25" s="31"/>
      <c r="M25" s="31"/>
      <c r="N25" s="31"/>
      <c r="AC25" s="32"/>
      <c r="AD25" s="32"/>
      <c r="AE25" s="32"/>
      <c r="AF25" s="32"/>
    </row>
    <row r="26" spans="1:3" s="3" customFormat="1" ht="12.75">
      <c r="A26" s="4" t="s">
        <v>40</v>
      </c>
      <c r="B26" s="13" t="s">
        <v>41</v>
      </c>
      <c r="C26" s="30" t="s">
        <v>42</v>
      </c>
    </row>
    <row r="27" spans="1:32" ht="12.75">
      <c r="A27" s="70" t="s">
        <v>43</v>
      </c>
      <c r="B27" s="70"/>
      <c r="C27" s="30" t="s">
        <v>44</v>
      </c>
      <c r="D27" s="24"/>
      <c r="E27" s="24"/>
      <c r="F27" s="24"/>
      <c r="G27" s="24"/>
      <c r="H27" s="24"/>
      <c r="O27" s="71" t="s">
        <v>26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2" t="s">
        <v>27</v>
      </c>
      <c r="AC27" s="72"/>
      <c r="AD27" s="72"/>
      <c r="AE27" s="72"/>
      <c r="AF27" s="72"/>
    </row>
    <row r="29" spans="1:26" s="1" customFormat="1" ht="12.75">
      <c r="A29" s="73" t="s">
        <v>45</v>
      </c>
      <c r="B29" s="73"/>
      <c r="C29" s="34">
        <v>1</v>
      </c>
      <c r="D29" s="34">
        <v>2</v>
      </c>
      <c r="E29" s="34">
        <v>3</v>
      </c>
      <c r="F29" s="34">
        <v>4</v>
      </c>
      <c r="G29" s="4"/>
      <c r="H29" s="4"/>
      <c r="I29" s="4"/>
      <c r="J29" s="4"/>
      <c r="K29" s="4"/>
      <c r="L29" s="4"/>
      <c r="M29" s="13"/>
      <c r="N29" s="13"/>
      <c r="O29" s="13"/>
      <c r="P29" s="13"/>
      <c r="Q29" s="13"/>
      <c r="R29" s="13"/>
      <c r="S29" s="13"/>
      <c r="T29" s="13"/>
      <c r="U29" s="4"/>
      <c r="V29" s="4"/>
      <c r="W29" s="4"/>
      <c r="X29" s="4"/>
      <c r="Y29" s="4"/>
      <c r="Z29" s="4"/>
    </row>
    <row r="30" spans="1:26" s="1" customFormat="1" ht="12.75">
      <c r="A30" s="67" t="s">
        <v>4</v>
      </c>
      <c r="B30" s="67"/>
      <c r="C30" s="13" t="s">
        <v>46</v>
      </c>
      <c r="D30" s="13"/>
      <c r="E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 t="s">
        <v>47</v>
      </c>
      <c r="X30" s="13"/>
      <c r="Y30" s="13"/>
      <c r="Z30" s="13"/>
    </row>
    <row r="31" spans="1:6" ht="12.75">
      <c r="A31" s="67" t="s">
        <v>5</v>
      </c>
      <c r="B31" s="67"/>
      <c r="C31" s="63" t="s">
        <v>91</v>
      </c>
      <c r="D31" s="35"/>
      <c r="E31" s="35"/>
      <c r="F31" s="35"/>
    </row>
    <row r="32" spans="1:6" ht="12.75">
      <c r="A32" s="74" t="s">
        <v>7</v>
      </c>
      <c r="B32" s="74"/>
      <c r="C32" s="35" t="s">
        <v>48</v>
      </c>
      <c r="D32" s="35"/>
      <c r="E32" s="35"/>
      <c r="F32" s="35"/>
    </row>
    <row r="33" spans="1:6" ht="12.75">
      <c r="A33" s="74" t="s">
        <v>49</v>
      </c>
      <c r="B33" s="74"/>
      <c r="C33" s="35">
        <v>1234</v>
      </c>
      <c r="D33" s="35"/>
      <c r="E33" s="35"/>
      <c r="F33" s="35"/>
    </row>
    <row r="34" spans="1:6" ht="12.75">
      <c r="A34" s="74" t="s">
        <v>47</v>
      </c>
      <c r="B34" s="74"/>
      <c r="C34" s="63" t="s">
        <v>63</v>
      </c>
      <c r="D34" s="35"/>
      <c r="E34" s="35"/>
      <c r="F34" s="35"/>
    </row>
    <row r="36" spans="1:8" ht="12.75">
      <c r="A36" s="75" t="s">
        <v>50</v>
      </c>
      <c r="B36" s="75"/>
      <c r="C36" s="36">
        <v>1</v>
      </c>
      <c r="D36" s="36">
        <v>2</v>
      </c>
      <c r="E36" s="36">
        <v>3</v>
      </c>
      <c r="F36" s="36">
        <v>4</v>
      </c>
      <c r="G36" s="36">
        <v>5</v>
      </c>
      <c r="H36" s="36">
        <v>6</v>
      </c>
    </row>
    <row r="37" spans="1:8" ht="12.75">
      <c r="A37" s="67" t="s">
        <v>4</v>
      </c>
      <c r="B37" s="67"/>
      <c r="C37" s="35" t="s">
        <v>46</v>
      </c>
      <c r="D37" s="35"/>
      <c r="E37" s="35"/>
      <c r="F37" s="35"/>
      <c r="G37" s="35"/>
      <c r="H37" s="35"/>
    </row>
    <row r="38" spans="1:8" ht="12.75">
      <c r="A38" s="67" t="s">
        <v>5</v>
      </c>
      <c r="B38" s="67"/>
      <c r="C38" s="63" t="s">
        <v>92</v>
      </c>
      <c r="E38" s="35"/>
      <c r="F38" s="35"/>
      <c r="G38" s="35"/>
      <c r="H38" s="35"/>
    </row>
    <row r="39" spans="1:8" ht="12.75">
      <c r="A39" s="74" t="s">
        <v>7</v>
      </c>
      <c r="B39" s="74"/>
      <c r="C39" s="35" t="s">
        <v>51</v>
      </c>
      <c r="D39" s="35"/>
      <c r="E39" s="35"/>
      <c r="F39" s="35"/>
      <c r="G39" s="35"/>
      <c r="H39" s="35"/>
    </row>
    <row r="40" spans="1:8" ht="12.75">
      <c r="A40" s="74" t="s">
        <v>49</v>
      </c>
      <c r="B40" s="74"/>
      <c r="C40" s="63" t="s">
        <v>93</v>
      </c>
      <c r="D40" s="35"/>
      <c r="E40" s="35"/>
      <c r="F40" s="35"/>
      <c r="G40" s="35"/>
      <c r="H40" s="35"/>
    </row>
    <row r="41" spans="1:8" ht="12.75">
      <c r="A41" s="74" t="s">
        <v>52</v>
      </c>
      <c r="B41" s="74"/>
      <c r="C41" s="37">
        <v>40179</v>
      </c>
      <c r="D41" s="37"/>
      <c r="E41" s="37"/>
      <c r="F41" s="37"/>
      <c r="G41" s="37"/>
      <c r="H41" s="37"/>
    </row>
    <row r="42" spans="1:8" ht="12.75">
      <c r="A42" s="74" t="s">
        <v>47</v>
      </c>
      <c r="B42" s="74"/>
      <c r="C42" s="63" t="s">
        <v>63</v>
      </c>
      <c r="D42" s="35"/>
      <c r="E42" s="35"/>
      <c r="F42" s="35"/>
      <c r="G42" s="35"/>
      <c r="H42" s="35"/>
    </row>
    <row r="43" spans="3:8" ht="12.75">
      <c r="C43" s="35"/>
      <c r="D43" s="35"/>
      <c r="E43" s="35"/>
      <c r="F43" s="35"/>
      <c r="G43" s="35"/>
      <c r="H43" s="35"/>
    </row>
    <row r="44" spans="1:3" ht="12.75">
      <c r="A44" s="74" t="s">
        <v>53</v>
      </c>
      <c r="B44" s="74"/>
      <c r="C44" s="38">
        <v>40266</v>
      </c>
    </row>
    <row r="45" spans="1:3" ht="12.75">
      <c r="A45" s="74" t="s">
        <v>54</v>
      </c>
      <c r="B45" s="74"/>
      <c r="C45" s="39" t="s">
        <v>55</v>
      </c>
    </row>
    <row r="46" spans="1:3" ht="12.75">
      <c r="A46" s="74" t="s">
        <v>56</v>
      </c>
      <c r="B46" s="74"/>
      <c r="C46" s="38">
        <v>39814</v>
      </c>
    </row>
    <row r="48" ht="12.75">
      <c r="A48" s="40" t="s">
        <v>57</v>
      </c>
    </row>
    <row r="49" spans="1:3" ht="12.75">
      <c r="A49" s="74" t="s">
        <v>58</v>
      </c>
      <c r="B49" s="74"/>
      <c r="C49" t="s">
        <v>89</v>
      </c>
    </row>
    <row r="50" spans="1:3" ht="12.75">
      <c r="A50" s="74" t="s">
        <v>59</v>
      </c>
      <c r="B50" s="74"/>
      <c r="C50" t="s">
        <v>88</v>
      </c>
    </row>
    <row r="51" spans="1:3" ht="12.75">
      <c r="A51" s="74" t="s">
        <v>60</v>
      </c>
      <c r="B51" s="74"/>
      <c r="C51" s="35">
        <v>8220</v>
      </c>
    </row>
    <row r="52" spans="1:26" ht="22.5" customHeight="1">
      <c r="A52" s="74" t="s">
        <v>61</v>
      </c>
      <c r="B52" s="74"/>
      <c r="C52" s="41" t="s">
        <v>90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</sheetData>
  <mergeCells count="37">
    <mergeCell ref="A49:B49"/>
    <mergeCell ref="A50:B50"/>
    <mergeCell ref="A51:B51"/>
    <mergeCell ref="A52:B52"/>
    <mergeCell ref="A42:B42"/>
    <mergeCell ref="A44:B44"/>
    <mergeCell ref="A45:B45"/>
    <mergeCell ref="A46:B46"/>
    <mergeCell ref="A38:B38"/>
    <mergeCell ref="A39:B39"/>
    <mergeCell ref="A40:B40"/>
    <mergeCell ref="A41:B41"/>
    <mergeCell ref="A33:B33"/>
    <mergeCell ref="A34:B34"/>
    <mergeCell ref="A36:B36"/>
    <mergeCell ref="A37:B37"/>
    <mergeCell ref="A29:B29"/>
    <mergeCell ref="A30:B30"/>
    <mergeCell ref="A31:B31"/>
    <mergeCell ref="A32:B32"/>
    <mergeCell ref="A18:B18"/>
    <mergeCell ref="AH19:AI21"/>
    <mergeCell ref="A27:B27"/>
    <mergeCell ref="O27:AA27"/>
    <mergeCell ref="AB27:AF27"/>
    <mergeCell ref="A12:B12"/>
    <mergeCell ref="A15:B15"/>
    <mergeCell ref="A16:B16"/>
    <mergeCell ref="A17:B17"/>
    <mergeCell ref="A8:B8"/>
    <mergeCell ref="A9:B9"/>
    <mergeCell ref="A10:B10"/>
    <mergeCell ref="A11:B11"/>
    <mergeCell ref="A4:B4"/>
    <mergeCell ref="A5:B5"/>
    <mergeCell ref="A6:B6"/>
    <mergeCell ref="A7:B7"/>
  </mergeCells>
  <dataValidations count="2">
    <dataValidation type="list" allowBlank="1" showErrorMessage="1" sqref="C1">
      <formula1>"TADİLAT,YENİ MONTAJ"</formula1>
      <formula2>0</formula2>
    </dataValidation>
    <dataValidation type="list" allowBlank="1" showErrorMessage="1" sqref="C2">
      <formula1>"HUSUSİ,TİCARİ,RESMİ"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9:BE74"/>
  <sheetViews>
    <sheetView tabSelected="1" workbookViewId="0" topLeftCell="A1">
      <selection activeCell="H54" sqref="H54:O54"/>
    </sheetView>
  </sheetViews>
  <sheetFormatPr defaultColWidth="9.00390625" defaultRowHeight="12.75"/>
  <cols>
    <col min="1" max="1" width="2.25390625" style="25" customWidth="1"/>
    <col min="2" max="43" width="2.75390625" style="25" customWidth="1"/>
    <col min="44" max="44" width="8.125" style="25" customWidth="1"/>
    <col min="45" max="45" width="5.75390625" style="25" customWidth="1"/>
    <col min="46" max="46" width="6.625" style="43" customWidth="1"/>
    <col min="47" max="47" width="10.875" style="25" customWidth="1"/>
    <col min="48" max="48" width="12.25390625" style="25" customWidth="1"/>
    <col min="49" max="49" width="11.625" style="25" customWidth="1"/>
    <col min="50" max="16384" width="2.75390625" style="25" customWidth="1"/>
  </cols>
  <sheetData>
    <row r="1" ht="2.25" customHeight="1"/>
    <row r="2" ht="2.25" customHeight="1"/>
    <row r="3" ht="2.25" customHeight="1"/>
    <row r="4" ht="2.25" customHeight="1"/>
    <row r="5" ht="2.25" customHeight="1"/>
    <row r="6" ht="12.75" customHeight="1"/>
    <row r="7" ht="15.75" customHeight="1"/>
    <row r="8" ht="12.75" customHeight="1"/>
    <row r="9" spans="42:52" ht="12.75" customHeight="1"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</row>
    <row r="10" ht="5.25" customHeight="1"/>
    <row r="11" spans="7:56" ht="10.5" customHeight="1">
      <c r="G11" s="80" t="s">
        <v>62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</row>
    <row r="12" spans="7:33" ht="14.25" customHeight="1"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Z12" s="82">
        <f>IF(BILGI!C1="YENİ MONTAJ","X","")</f>
      </c>
      <c r="AA12" s="82"/>
      <c r="AB12" s="82"/>
      <c r="AC12" s="83" t="s">
        <v>63</v>
      </c>
      <c r="AD12" s="83"/>
      <c r="AE12" s="83"/>
      <c r="AF12" s="83"/>
      <c r="AG12" s="83"/>
    </row>
    <row r="13" spans="1:27" ht="3.75" customHeight="1">
      <c r="A13" s="25" t="s">
        <v>64</v>
      </c>
      <c r="Z13" s="45"/>
      <c r="AA13" s="45"/>
    </row>
    <row r="14" spans="26:31" ht="11.25" customHeight="1">
      <c r="Z14" s="76" t="str">
        <f>IF(BILGI!C1="TADİLAT","X","")</f>
        <v>X</v>
      </c>
      <c r="AA14" s="76"/>
      <c r="AB14" s="76"/>
      <c r="AC14" s="83" t="s">
        <v>1</v>
      </c>
      <c r="AD14" s="83"/>
      <c r="AE14" s="83"/>
    </row>
    <row r="15" ht="4.5" customHeight="1"/>
    <row r="16" spans="1:45" s="33" customFormat="1" ht="9" customHeight="1">
      <c r="A16"/>
      <c r="B16" s="72">
        <f>IF(BILGI!C2="HUSUSİ","X","")</f>
      </c>
      <c r="C16" s="72"/>
      <c r="D16" s="84" t="s">
        <v>65</v>
      </c>
      <c r="E16" s="84"/>
      <c r="F16" s="84"/>
      <c r="G16" s="84"/>
      <c r="H16" s="84"/>
      <c r="I16" s="84"/>
      <c r="M16" s="72">
        <f>IF(BILGI!C2="TİCARİ","X","")</f>
      </c>
      <c r="N16" s="72"/>
      <c r="O16" s="72"/>
      <c r="P16" s="85" t="s">
        <v>66</v>
      </c>
      <c r="Q16" s="85"/>
      <c r="R16" s="85"/>
      <c r="S16" s="85"/>
      <c r="T16" s="85"/>
      <c r="X16" s="86" t="str">
        <f>IF(BILGI!C2="RESMİ","X","")</f>
        <v>X</v>
      </c>
      <c r="Y16" s="86"/>
      <c r="Z16" s="85" t="s">
        <v>67</v>
      </c>
      <c r="AA16" s="85"/>
      <c r="AB16" s="85"/>
      <c r="AC16" s="85"/>
      <c r="AD16" s="85"/>
      <c r="AS16" s="47"/>
    </row>
    <row r="17" spans="1:46" ht="20.25" customHeight="1">
      <c r="A17" s="85" t="s">
        <v>68</v>
      </c>
      <c r="B17" s="85"/>
      <c r="C17" s="85"/>
      <c r="D17" s="85"/>
      <c r="E17" s="85"/>
      <c r="F17" s="90" t="str">
        <f>BILGI!C4</f>
        <v>OTOMOBİL - M1</v>
      </c>
      <c r="G17" s="90"/>
      <c r="H17" s="90"/>
      <c r="I17" s="90"/>
      <c r="J17" s="90"/>
      <c r="K17" s="90"/>
      <c r="L17" s="90"/>
      <c r="M17" s="90"/>
      <c r="N17" s="90"/>
      <c r="O17" s="53" t="s">
        <v>28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89">
        <f>BILGI!C18</f>
        <v>1450</v>
      </c>
      <c r="AA17" s="89"/>
      <c r="AB17" s="89"/>
      <c r="AC17" s="89"/>
      <c r="AD17" s="89"/>
      <c r="AE17" s="89"/>
      <c r="AF17" s="89"/>
      <c r="AG17" s="69" t="s">
        <v>31</v>
      </c>
      <c r="AH17" s="69"/>
      <c r="AK17" s="26"/>
      <c r="AT17" s="25"/>
    </row>
    <row r="18" spans="1:46" ht="20.25" customHeight="1">
      <c r="A18" s="83" t="s">
        <v>5</v>
      </c>
      <c r="B18" s="83"/>
      <c r="C18" s="83"/>
      <c r="D18" s="83"/>
      <c r="E18" s="83"/>
      <c r="F18" s="87" t="str">
        <f>BILGI!C5</f>
        <v>TOFAŞ</v>
      </c>
      <c r="G18" s="87"/>
      <c r="H18" s="87"/>
      <c r="I18" s="87"/>
      <c r="J18" s="87"/>
      <c r="K18" s="87"/>
      <c r="L18" s="87"/>
      <c r="M18" s="87"/>
      <c r="N18" s="87"/>
      <c r="O18" s="88" t="s">
        <v>16</v>
      </c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>
        <f>BILGI!C12</f>
        <v>1100</v>
      </c>
      <c r="AA18" s="89"/>
      <c r="AB18" s="89"/>
      <c r="AC18" s="89"/>
      <c r="AD18" s="89"/>
      <c r="AE18" s="89"/>
      <c r="AF18" s="89"/>
      <c r="AG18" s="69" t="s">
        <v>31</v>
      </c>
      <c r="AH18" s="69"/>
      <c r="AK18" s="26"/>
      <c r="AT18" s="25"/>
    </row>
    <row r="19" spans="1:46" ht="20.25" customHeight="1">
      <c r="A19" s="83" t="s">
        <v>7</v>
      </c>
      <c r="B19" s="83"/>
      <c r="C19" s="83"/>
      <c r="D19" s="83"/>
      <c r="E19" s="83"/>
      <c r="F19" s="87" t="str">
        <f>BILGI!C6</f>
        <v>ŞAHİN</v>
      </c>
      <c r="G19" s="87"/>
      <c r="H19" s="87"/>
      <c r="I19" s="87"/>
      <c r="J19" s="87"/>
      <c r="K19" s="87"/>
      <c r="L19" s="87"/>
      <c r="M19" s="87"/>
      <c r="N19" s="87"/>
      <c r="O19" s="88" t="s">
        <v>69</v>
      </c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54">
        <f>ROUND(Z22*0.4,-1)</f>
        <v>320</v>
      </c>
      <c r="AA19" s="54"/>
      <c r="AB19" s="54"/>
      <c r="AC19" s="54"/>
      <c r="AD19" s="54"/>
      <c r="AE19" s="54"/>
      <c r="AF19" s="54"/>
      <c r="AG19" s="69" t="s">
        <v>31</v>
      </c>
      <c r="AH19" s="69"/>
      <c r="AK19" s="26"/>
      <c r="AT19" s="25"/>
    </row>
    <row r="20" spans="1:46" ht="15.75" customHeight="1">
      <c r="A20" s="83" t="s">
        <v>9</v>
      </c>
      <c r="B20" s="83"/>
      <c r="C20" s="83"/>
      <c r="D20" s="83"/>
      <c r="E20" s="83"/>
      <c r="F20" s="87">
        <f>BILGI!C7</f>
        <v>1999</v>
      </c>
      <c r="G20" s="87"/>
      <c r="H20" s="87"/>
      <c r="I20" s="87"/>
      <c r="J20" s="87"/>
      <c r="K20" s="87"/>
      <c r="L20" s="87"/>
      <c r="M20" s="87"/>
      <c r="N20" s="87"/>
      <c r="O20" s="55" t="s">
        <v>70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4" t="str">
        <f>BILGI!C14</f>
        <v>-</v>
      </c>
      <c r="AA20" s="54"/>
      <c r="AB20" s="54"/>
      <c r="AC20" s="54"/>
      <c r="AD20" s="54"/>
      <c r="AE20" s="54"/>
      <c r="AF20" s="54"/>
      <c r="AG20" s="69" t="s">
        <v>31</v>
      </c>
      <c r="AH20" s="69"/>
      <c r="AK20" s="26"/>
      <c r="AT20" s="25"/>
    </row>
    <row r="21" spans="1:57" ht="14.25" customHeight="1">
      <c r="A21" s="83" t="s">
        <v>10</v>
      </c>
      <c r="B21" s="83"/>
      <c r="C21" s="83"/>
      <c r="D21" s="83"/>
      <c r="E21" s="83"/>
      <c r="F21" s="87" t="str">
        <f>BILGI!C8</f>
        <v>NM4131B0000123456</v>
      </c>
      <c r="G21" s="87"/>
      <c r="H21" s="87"/>
      <c r="I21" s="87"/>
      <c r="J21" s="87"/>
      <c r="K21" s="87"/>
      <c r="L21" s="87"/>
      <c r="M21" s="87"/>
      <c r="N21" s="87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4" t="str">
        <f>BILGI!C13</f>
        <v>4+1</v>
      </c>
      <c r="AA21" s="54"/>
      <c r="AB21" s="54"/>
      <c r="AC21" s="54"/>
      <c r="AD21" s="54"/>
      <c r="AE21" s="54"/>
      <c r="AF21" s="54"/>
      <c r="AG21" s="69" t="s">
        <v>31</v>
      </c>
      <c r="AH21" s="69"/>
      <c r="AK21" s="26"/>
      <c r="AT21" s="25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</row>
    <row r="22" spans="1:57" ht="9.75" customHeight="1">
      <c r="A22" s="83" t="s">
        <v>12</v>
      </c>
      <c r="B22" s="83"/>
      <c r="C22" s="83"/>
      <c r="D22" s="83"/>
      <c r="E22" s="83"/>
      <c r="F22" s="87" t="str">
        <f>BILGI!C9</f>
        <v>131A11234567</v>
      </c>
      <c r="G22" s="87"/>
      <c r="H22" s="87"/>
      <c r="I22" s="87"/>
      <c r="J22" s="87"/>
      <c r="K22" s="87"/>
      <c r="L22" s="87"/>
      <c r="M22" s="87"/>
      <c r="N22" s="87"/>
      <c r="O22" s="57" t="s">
        <v>71</v>
      </c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4">
        <f>LARGE(O28:AB28,1)</f>
        <v>800</v>
      </c>
      <c r="AA22" s="54"/>
      <c r="AB22" s="54"/>
      <c r="AC22" s="54"/>
      <c r="AD22" s="54"/>
      <c r="AE22" s="54"/>
      <c r="AF22" s="54"/>
      <c r="AG22" s="69" t="s">
        <v>31</v>
      </c>
      <c r="AH22" s="69"/>
      <c r="AK22" s="26"/>
      <c r="AT22" s="25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</row>
    <row r="23" spans="1:57" ht="9.75" customHeight="1">
      <c r="A23" s="83"/>
      <c r="B23" s="83"/>
      <c r="C23" s="83"/>
      <c r="D23" s="83"/>
      <c r="E23" s="83"/>
      <c r="F23" s="87"/>
      <c r="G23" s="87"/>
      <c r="H23" s="87"/>
      <c r="I23" s="87"/>
      <c r="J23" s="87"/>
      <c r="K23" s="87"/>
      <c r="L23" s="87"/>
      <c r="M23" s="87"/>
      <c r="N23" s="8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4"/>
      <c r="AA23" s="54"/>
      <c r="AB23" s="54"/>
      <c r="AC23" s="54"/>
      <c r="AD23" s="54"/>
      <c r="AE23" s="54"/>
      <c r="AF23" s="54"/>
      <c r="AG23" s="69"/>
      <c r="AH23" s="69"/>
      <c r="AK23" s="26"/>
      <c r="AT23" s="25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</row>
    <row r="24" spans="1:49" ht="9.75" customHeight="1">
      <c r="A24" s="83" t="s">
        <v>14</v>
      </c>
      <c r="B24" s="83"/>
      <c r="C24" s="83"/>
      <c r="D24" s="83"/>
      <c r="E24" s="83"/>
      <c r="F24" s="58">
        <f>BILGI!C10</f>
        <v>68</v>
      </c>
      <c r="G24" s="58"/>
      <c r="H24" s="58"/>
      <c r="I24" s="58"/>
      <c r="J24" s="58"/>
      <c r="K24" s="58"/>
      <c r="L24" s="58"/>
      <c r="M24" s="59" t="s">
        <v>72</v>
      </c>
      <c r="N24" s="59"/>
      <c r="O24" s="69" t="s">
        <v>22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54" t="str">
        <f>BILGI!C15</f>
        <v>16 MMO 01</v>
      </c>
      <c r="AA24" s="54"/>
      <c r="AB24" s="54"/>
      <c r="AC24" s="54"/>
      <c r="AD24" s="54"/>
      <c r="AE24" s="54"/>
      <c r="AF24" s="54"/>
      <c r="AK24" s="26"/>
      <c r="AT24" s="25"/>
      <c r="AW24" s="16"/>
    </row>
    <row r="25" spans="1:49" ht="9.75" customHeight="1">
      <c r="A25" s="83"/>
      <c r="B25" s="83"/>
      <c r="C25" s="83"/>
      <c r="D25" s="83"/>
      <c r="E25" s="83"/>
      <c r="F25" s="58"/>
      <c r="G25" s="58"/>
      <c r="H25" s="58"/>
      <c r="I25" s="58"/>
      <c r="J25" s="58"/>
      <c r="K25" s="58"/>
      <c r="L25" s="58"/>
      <c r="M25" s="59"/>
      <c r="N25" s="5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54"/>
      <c r="AA25" s="54"/>
      <c r="AB25" s="54"/>
      <c r="AC25" s="54"/>
      <c r="AD25" s="54"/>
      <c r="AE25" s="54"/>
      <c r="AF25" s="54"/>
      <c r="AK25" s="26"/>
      <c r="AT25" s="25"/>
      <c r="AW25" s="48"/>
    </row>
    <row r="26" spans="1:49" ht="9.75" customHeight="1">
      <c r="A26" s="83" t="s">
        <v>15</v>
      </c>
      <c r="B26" s="83"/>
      <c r="C26" s="83"/>
      <c r="D26" s="83"/>
      <c r="E26" s="83"/>
      <c r="F26" s="58">
        <f>BILGI!C11</f>
        <v>1587</v>
      </c>
      <c r="G26" s="58"/>
      <c r="H26" s="58"/>
      <c r="I26" s="58"/>
      <c r="J26" s="58"/>
      <c r="K26" s="58"/>
      <c r="L26" s="58"/>
      <c r="M26" s="59" t="s">
        <v>73</v>
      </c>
      <c r="N26" s="59"/>
      <c r="O26" s="69" t="s">
        <v>24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0" t="str">
        <f>BILGI!C16</f>
        <v>BENZİN</v>
      </c>
      <c r="AA26" s="60"/>
      <c r="AB26" s="60"/>
      <c r="AC26" s="60"/>
      <c r="AD26" s="60"/>
      <c r="AE26" s="60"/>
      <c r="AF26" s="60"/>
      <c r="AK26" s="26"/>
      <c r="AT26" s="25"/>
      <c r="AW26" s="48"/>
    </row>
    <row r="27" spans="1:49" ht="6" customHeight="1">
      <c r="A27" s="83"/>
      <c r="B27" s="83"/>
      <c r="C27" s="83"/>
      <c r="D27" s="83"/>
      <c r="E27" s="83"/>
      <c r="F27" s="58"/>
      <c r="G27" s="58"/>
      <c r="H27" s="58"/>
      <c r="I27" s="58"/>
      <c r="J27" s="58"/>
      <c r="K27" s="58"/>
      <c r="L27" s="58"/>
      <c r="M27" s="59"/>
      <c r="N27" s="5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0"/>
      <c r="AA27" s="60"/>
      <c r="AB27" s="60"/>
      <c r="AC27" s="60"/>
      <c r="AD27" s="60"/>
      <c r="AE27" s="60"/>
      <c r="AF27" s="60"/>
      <c r="AK27" s="26"/>
      <c r="AT27" s="25"/>
      <c r="AW27" s="48"/>
    </row>
    <row r="28" spans="1:49" ht="9.75" customHeight="1">
      <c r="A28" s="56" t="s">
        <v>29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22"/>
      <c r="M28" s="69" t="s">
        <v>30</v>
      </c>
      <c r="N28" s="69"/>
      <c r="O28" s="61">
        <f>BILGI!C19</f>
        <v>670</v>
      </c>
      <c r="P28" s="61"/>
      <c r="Q28" s="61"/>
      <c r="R28" s="61"/>
      <c r="U28" s="69" t="s">
        <v>31</v>
      </c>
      <c r="V28" s="69"/>
      <c r="W28" s="26"/>
      <c r="Z28" s="69" t="s">
        <v>32</v>
      </c>
      <c r="AA28" s="69"/>
      <c r="AB28" s="61">
        <f>BILGI!C20</f>
        <v>800</v>
      </c>
      <c r="AC28" s="61"/>
      <c r="AD28" s="61"/>
      <c r="AE28" s="61"/>
      <c r="AF28" s="61"/>
      <c r="AG28" s="69" t="s">
        <v>31</v>
      </c>
      <c r="AH28" s="69"/>
      <c r="AK28" s="26"/>
      <c r="AT28" s="25"/>
      <c r="AW28" s="48"/>
    </row>
    <row r="29" spans="1:49" ht="9.7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22"/>
      <c r="M29" s="69"/>
      <c r="N29" s="69"/>
      <c r="O29" s="61"/>
      <c r="P29" s="61"/>
      <c r="Q29" s="61"/>
      <c r="R29" s="61"/>
      <c r="U29" s="69"/>
      <c r="V29" s="69"/>
      <c r="W29" s="26"/>
      <c r="Z29" s="69"/>
      <c r="AA29" s="69"/>
      <c r="AB29" s="61"/>
      <c r="AC29" s="61"/>
      <c r="AD29" s="61"/>
      <c r="AE29" s="61"/>
      <c r="AF29" s="61"/>
      <c r="AG29" s="69"/>
      <c r="AH29" s="69"/>
      <c r="AK29" s="26"/>
      <c r="AT29" s="25"/>
      <c r="AW29" s="48"/>
    </row>
    <row r="30" spans="1:49" ht="9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22"/>
      <c r="M30" s="69"/>
      <c r="N30" s="69"/>
      <c r="O30" s="61"/>
      <c r="P30" s="61"/>
      <c r="Q30" s="61"/>
      <c r="R30" s="61"/>
      <c r="U30" s="69"/>
      <c r="V30" s="69"/>
      <c r="W30" s="26"/>
      <c r="Z30" s="69"/>
      <c r="AA30" s="69"/>
      <c r="AB30" s="61"/>
      <c r="AC30" s="61"/>
      <c r="AD30" s="61"/>
      <c r="AE30" s="61"/>
      <c r="AF30" s="61"/>
      <c r="AG30" s="69"/>
      <c r="AH30" s="69"/>
      <c r="AK30" s="26"/>
      <c r="AT30" s="25"/>
      <c r="AW30" s="48"/>
    </row>
    <row r="31" spans="1:46" ht="9.75" customHeight="1">
      <c r="A31" s="56" t="s">
        <v>74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4"/>
      <c r="M31" s="69" t="s">
        <v>30</v>
      </c>
      <c r="N31" s="69"/>
      <c r="O31" s="61">
        <f>ROUND(O28-(O28+AB28-Z17)/2,0)</f>
        <v>660</v>
      </c>
      <c r="P31" s="61"/>
      <c r="Q31" s="61"/>
      <c r="R31" s="61"/>
      <c r="U31" s="69" t="s">
        <v>31</v>
      </c>
      <c r="V31" s="69"/>
      <c r="W31" s="26"/>
      <c r="Z31" s="69" t="s">
        <v>32</v>
      </c>
      <c r="AA31" s="69"/>
      <c r="AB31" s="61">
        <f>ROUND(Z17-O31,0)</f>
        <v>790</v>
      </c>
      <c r="AC31" s="61"/>
      <c r="AD31" s="61"/>
      <c r="AE31" s="61"/>
      <c r="AF31" s="61"/>
      <c r="AG31" s="69" t="s">
        <v>31</v>
      </c>
      <c r="AH31" s="69"/>
      <c r="AK31" s="26"/>
      <c r="AT31" s="25"/>
    </row>
    <row r="32" spans="1:46" ht="9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44"/>
      <c r="M32" s="69"/>
      <c r="N32" s="69"/>
      <c r="O32" s="61"/>
      <c r="P32" s="61"/>
      <c r="Q32" s="61"/>
      <c r="R32" s="61"/>
      <c r="U32" s="69"/>
      <c r="V32" s="69"/>
      <c r="W32" s="26"/>
      <c r="Z32" s="69"/>
      <c r="AA32" s="69"/>
      <c r="AB32" s="61"/>
      <c r="AC32" s="61"/>
      <c r="AD32" s="61"/>
      <c r="AE32" s="61"/>
      <c r="AF32" s="61"/>
      <c r="AG32" s="69"/>
      <c r="AH32" s="69"/>
      <c r="AK32" s="26"/>
      <c r="AT32" s="25"/>
    </row>
    <row r="33" spans="1:37" ht="9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44"/>
      <c r="M33" s="69"/>
      <c r="N33" s="69"/>
      <c r="O33" s="61"/>
      <c r="P33" s="61"/>
      <c r="Q33" s="61"/>
      <c r="R33" s="61"/>
      <c r="U33" s="69"/>
      <c r="V33" s="69"/>
      <c r="W33" s="26"/>
      <c r="Z33" s="69"/>
      <c r="AA33" s="69"/>
      <c r="AB33" s="61"/>
      <c r="AC33" s="61"/>
      <c r="AD33" s="61"/>
      <c r="AE33" s="61"/>
      <c r="AF33" s="61"/>
      <c r="AG33" s="69"/>
      <c r="AH33" s="69"/>
      <c r="AK33" s="26"/>
    </row>
    <row r="34" spans="1:37" ht="16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44"/>
      <c r="M34" s="69"/>
      <c r="N34" s="69"/>
      <c r="O34" s="61"/>
      <c r="P34" s="61"/>
      <c r="Q34" s="61"/>
      <c r="R34" s="61"/>
      <c r="U34" s="69"/>
      <c r="V34" s="69"/>
      <c r="W34" s="26"/>
      <c r="Z34" s="69"/>
      <c r="AA34" s="69"/>
      <c r="AB34" s="61"/>
      <c r="AC34" s="61"/>
      <c r="AD34" s="61"/>
      <c r="AE34" s="61"/>
      <c r="AF34" s="61"/>
      <c r="AG34" s="69"/>
      <c r="AH34" s="69"/>
      <c r="AK34" s="26"/>
    </row>
    <row r="35" spans="1:38" ht="10.5" customHeight="1">
      <c r="A35" s="62" t="s">
        <v>75</v>
      </c>
      <c r="B35" s="62"/>
      <c r="C35" s="62"/>
      <c r="D35" s="62"/>
      <c r="E35" s="62"/>
      <c r="F35" s="62"/>
      <c r="G35" s="62"/>
      <c r="H35" s="62"/>
      <c r="I35" s="85" t="s">
        <v>34</v>
      </c>
      <c r="J35" s="85"/>
      <c r="K35" s="85"/>
      <c r="L35" s="85"/>
      <c r="M35" s="85"/>
      <c r="N35" s="85"/>
      <c r="O35" s="91">
        <f>BILGI!C21</f>
        <v>4430</v>
      </c>
      <c r="P35" s="91"/>
      <c r="Q35" s="91"/>
      <c r="R35" s="91"/>
      <c r="S35" s="69" t="s">
        <v>36</v>
      </c>
      <c r="T35" s="69"/>
      <c r="U35" s="69"/>
      <c r="V35" s="69"/>
      <c r="W35" s="69"/>
      <c r="X35" s="69"/>
      <c r="Y35" s="69"/>
      <c r="Z35" s="69"/>
      <c r="AA35" s="69"/>
      <c r="AB35" s="61">
        <f>BILGI!C23</f>
        <v>1620</v>
      </c>
      <c r="AC35" s="61"/>
      <c r="AD35" s="61"/>
      <c r="AE35" s="61"/>
      <c r="AF35" s="61"/>
      <c r="AG35" s="92"/>
      <c r="AH35" s="92"/>
      <c r="AK35" s="26"/>
      <c r="AL35" s="26"/>
    </row>
    <row r="36" spans="1:37" ht="10.5" customHeight="1">
      <c r="A36" s="62"/>
      <c r="B36" s="62"/>
      <c r="C36" s="62"/>
      <c r="D36" s="62"/>
      <c r="E36" s="62"/>
      <c r="F36" s="62"/>
      <c r="G36" s="62"/>
      <c r="H36" s="62"/>
      <c r="I36" s="85" t="s">
        <v>35</v>
      </c>
      <c r="J36" s="85"/>
      <c r="K36" s="85"/>
      <c r="L36" s="85"/>
      <c r="M36" s="85"/>
      <c r="N36" s="85"/>
      <c r="O36" s="91">
        <f>BILGI!C22</f>
        <v>2250</v>
      </c>
      <c r="P36" s="91"/>
      <c r="Q36" s="91"/>
      <c r="R36" s="91"/>
      <c r="S36" s="69" t="s">
        <v>37</v>
      </c>
      <c r="T36" s="69"/>
      <c r="U36" s="69"/>
      <c r="V36" s="69"/>
      <c r="W36" s="69"/>
      <c r="X36" s="69"/>
      <c r="Y36" s="69"/>
      <c r="Z36" s="69"/>
      <c r="AA36" s="69"/>
      <c r="AB36" s="61">
        <f>BILGI!C24</f>
        <v>1356</v>
      </c>
      <c r="AC36" s="61"/>
      <c r="AD36" s="61"/>
      <c r="AE36" s="61"/>
      <c r="AF36" s="61"/>
      <c r="AG36" s="92"/>
      <c r="AH36" s="92"/>
      <c r="AK36" s="26"/>
    </row>
    <row r="37" spans="1:37" ht="10.5" customHeight="1">
      <c r="A37" s="93" t="s">
        <v>38</v>
      </c>
      <c r="B37" s="93"/>
      <c r="C37" s="93"/>
      <c r="D37" s="93"/>
      <c r="E37" s="93"/>
      <c r="F37" s="93"/>
      <c r="G37" s="93"/>
      <c r="H37" s="93"/>
      <c r="I37" s="85" t="s">
        <v>39</v>
      </c>
      <c r="J37" s="85"/>
      <c r="K37" s="85"/>
      <c r="L37" s="85"/>
      <c r="M37" s="85"/>
      <c r="N37" s="85"/>
      <c r="O37" s="91" t="str">
        <f>BILGI!C25</f>
        <v>4+1</v>
      </c>
      <c r="P37" s="91"/>
      <c r="Q37" s="91"/>
      <c r="R37" s="91"/>
      <c r="S37" s="94" t="s">
        <v>76</v>
      </c>
      <c r="T37" s="94"/>
      <c r="U37" s="94"/>
      <c r="V37" s="94"/>
      <c r="W37" s="55" t="s">
        <v>41</v>
      </c>
      <c r="X37" s="55"/>
      <c r="Y37" s="55"/>
      <c r="Z37" s="55"/>
      <c r="AA37" s="55"/>
      <c r="AB37" s="61" t="str">
        <f>BILGI!C26</f>
        <v>165/55 R 13</v>
      </c>
      <c r="AC37" s="61"/>
      <c r="AD37" s="61"/>
      <c r="AE37" s="61"/>
      <c r="AF37" s="61"/>
      <c r="AK37" s="26"/>
    </row>
    <row r="38" spans="1:37" ht="10.5" customHeight="1">
      <c r="A38" s="62" t="s">
        <v>43</v>
      </c>
      <c r="B38" s="62"/>
      <c r="C38" s="62"/>
      <c r="D38" s="62"/>
      <c r="E38" s="62"/>
      <c r="F38" s="62"/>
      <c r="G38" s="62"/>
      <c r="H38" s="62"/>
      <c r="I38" s="91" t="str">
        <f>BILGI!C27</f>
        <v>ARKA</v>
      </c>
      <c r="J38" s="91"/>
      <c r="K38" s="91"/>
      <c r="L38" s="91"/>
      <c r="M38" s="91"/>
      <c r="N38" s="91"/>
      <c r="O38" s="71" t="s">
        <v>26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 t="str">
        <f>BILGI!C17</f>
        <v>BENZİN+LPG</v>
      </c>
      <c r="AC38" s="72"/>
      <c r="AD38" s="72"/>
      <c r="AE38" s="72"/>
      <c r="AF38" s="72"/>
      <c r="AK38" s="26"/>
    </row>
    <row r="39" ht="10.5" customHeight="1"/>
    <row r="40" spans="11:34" ht="12.75" customHeight="1">
      <c r="K40" s="95" t="str">
        <f>BILGI!C52</f>
        <v>İSTASYON MAHALLESİ YENİ SANAYİ SİTESİ 16/A BLOK No:2  EDİRNE 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</row>
    <row r="41" spans="11:34" ht="12" customHeight="1"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</row>
    <row r="42" spans="15:22" ht="6.75" customHeight="1">
      <c r="O42" s="96" t="s">
        <v>45</v>
      </c>
      <c r="P42" s="96"/>
      <c r="Q42" s="96"/>
      <c r="R42" s="96"/>
      <c r="S42" s="96"/>
      <c r="T42" s="96"/>
      <c r="U42" s="96"/>
      <c r="V42" s="96"/>
    </row>
    <row r="43" spans="1:31" ht="13.5" customHeight="1">
      <c r="A43" s="97"/>
      <c r="B43" s="97"/>
      <c r="C43" s="96" t="s">
        <v>4</v>
      </c>
      <c r="D43" s="96"/>
      <c r="E43" s="96"/>
      <c r="F43" s="96"/>
      <c r="G43" s="96"/>
      <c r="H43" s="96" t="s">
        <v>5</v>
      </c>
      <c r="I43" s="96"/>
      <c r="J43" s="96"/>
      <c r="K43" s="96"/>
      <c r="L43" s="96"/>
      <c r="M43" s="96"/>
      <c r="N43" s="96"/>
      <c r="O43" s="96"/>
      <c r="P43" s="96" t="s">
        <v>7</v>
      </c>
      <c r="Q43" s="96"/>
      <c r="R43" s="96"/>
      <c r="S43" s="96"/>
      <c r="T43" s="96" t="s">
        <v>77</v>
      </c>
      <c r="U43" s="96"/>
      <c r="V43" s="96"/>
      <c r="W43" s="96"/>
      <c r="X43" s="96"/>
      <c r="Y43" s="96" t="s">
        <v>47</v>
      </c>
      <c r="Z43" s="96"/>
      <c r="AA43" s="96"/>
      <c r="AB43" s="96"/>
      <c r="AC43" s="51"/>
      <c r="AD43" s="51"/>
      <c r="AE43" s="50"/>
    </row>
    <row r="44" spans="1:31" ht="9.75" customHeight="1">
      <c r="A44" s="96">
        <v>1</v>
      </c>
      <c r="B44" s="96"/>
      <c r="C44" s="78" t="str">
        <f>BILGI!C30</f>
        <v>LPG</v>
      </c>
      <c r="D44" s="78"/>
      <c r="E44" s="78"/>
      <c r="F44" s="78"/>
      <c r="G44" s="78"/>
      <c r="H44" s="78" t="str">
        <f>BILGI!C31</f>
        <v>FEMA</v>
      </c>
      <c r="I44" s="78"/>
      <c r="J44" s="78"/>
      <c r="K44" s="78"/>
      <c r="L44" s="78"/>
      <c r="M44" s="78"/>
      <c r="N44" s="78"/>
      <c r="O44" s="78"/>
      <c r="P44" s="78" t="str">
        <f>BILGI!C32</f>
        <v>ELEKTRONİK</v>
      </c>
      <c r="Q44" s="78"/>
      <c r="R44" s="78"/>
      <c r="S44" s="78"/>
      <c r="T44" s="78">
        <f>BILGI!C33</f>
        <v>1234</v>
      </c>
      <c r="U44" s="78"/>
      <c r="V44" s="78"/>
      <c r="W44" s="78"/>
      <c r="X44" s="78"/>
      <c r="Y44" s="78" t="str">
        <f>BILGI!C34</f>
        <v>YENİ MONTAJ</v>
      </c>
      <c r="Z44" s="78"/>
      <c r="AA44" s="78"/>
      <c r="AB44" s="78"/>
      <c r="AC44" s="77"/>
      <c r="AE44" s="26"/>
    </row>
    <row r="45" spans="1:31" ht="9.75" customHeight="1">
      <c r="A45" s="96">
        <v>2</v>
      </c>
      <c r="B45" s="96"/>
      <c r="C45" s="78">
        <f>BILGI!D30</f>
        <v>0</v>
      </c>
      <c r="D45" s="78"/>
      <c r="E45" s="78"/>
      <c r="F45" s="78"/>
      <c r="G45" s="78"/>
      <c r="H45" s="78">
        <f>BILGI!D31</f>
        <v>0</v>
      </c>
      <c r="I45" s="78"/>
      <c r="J45" s="78"/>
      <c r="K45" s="78"/>
      <c r="L45" s="78"/>
      <c r="M45" s="78"/>
      <c r="N45" s="78"/>
      <c r="O45" s="78"/>
      <c r="P45" s="76">
        <f>BILGI!D32</f>
        <v>0</v>
      </c>
      <c r="Q45" s="76"/>
      <c r="R45" s="76"/>
      <c r="S45" s="76"/>
      <c r="T45" s="76">
        <f>BILGI!D33</f>
        <v>0</v>
      </c>
      <c r="U45" s="76"/>
      <c r="V45" s="76"/>
      <c r="W45" s="76"/>
      <c r="X45" s="76"/>
      <c r="Y45" s="76">
        <f>BILGI!D34</f>
        <v>0</v>
      </c>
      <c r="Z45" s="76"/>
      <c r="AA45" s="76"/>
      <c r="AB45" s="76"/>
      <c r="AE45" s="26"/>
    </row>
    <row r="46" spans="1:31" ht="9.75" customHeight="1">
      <c r="A46" s="96">
        <v>3</v>
      </c>
      <c r="B46" s="96"/>
      <c r="C46" s="78">
        <f>BILGI!E30</f>
        <v>0</v>
      </c>
      <c r="D46" s="78"/>
      <c r="E46" s="78"/>
      <c r="F46" s="78"/>
      <c r="G46" s="78"/>
      <c r="H46" s="78">
        <f>BILGI!E31</f>
        <v>0</v>
      </c>
      <c r="I46" s="78"/>
      <c r="J46" s="78"/>
      <c r="K46" s="78"/>
      <c r="L46" s="78"/>
      <c r="M46" s="78"/>
      <c r="N46" s="78"/>
      <c r="O46" s="78"/>
      <c r="P46" s="76">
        <f>BILGI!E32</f>
        <v>0</v>
      </c>
      <c r="Q46" s="76"/>
      <c r="R46" s="76"/>
      <c r="S46" s="76"/>
      <c r="T46" s="76">
        <f>BILGI!E33</f>
        <v>0</v>
      </c>
      <c r="U46" s="76"/>
      <c r="V46" s="76"/>
      <c r="W46" s="76"/>
      <c r="X46" s="76"/>
      <c r="Y46" s="76">
        <f>BILGI!E34</f>
        <v>0</v>
      </c>
      <c r="Z46" s="76"/>
      <c r="AA46" s="76"/>
      <c r="AB46" s="76"/>
      <c r="AE46" s="26"/>
    </row>
    <row r="47" spans="1:31" ht="9.75" customHeight="1">
      <c r="A47" s="96">
        <v>4</v>
      </c>
      <c r="B47" s="96"/>
      <c r="C47" s="78">
        <f>BILGI!F30</f>
        <v>0</v>
      </c>
      <c r="D47" s="78"/>
      <c r="E47" s="78"/>
      <c r="F47" s="78"/>
      <c r="G47" s="78"/>
      <c r="H47" s="78">
        <f>BILGI!F31</f>
        <v>0</v>
      </c>
      <c r="I47" s="78"/>
      <c r="J47" s="78"/>
      <c r="K47" s="78"/>
      <c r="L47" s="78"/>
      <c r="M47" s="78"/>
      <c r="N47" s="78"/>
      <c r="O47" s="78"/>
      <c r="P47" s="76">
        <f>BILGI!F32</f>
        <v>0</v>
      </c>
      <c r="Q47" s="76"/>
      <c r="R47" s="76"/>
      <c r="S47" s="76"/>
      <c r="T47" s="76">
        <f>BILGI!F33</f>
        <v>0</v>
      </c>
      <c r="U47" s="76"/>
      <c r="V47" s="76"/>
      <c r="W47" s="76"/>
      <c r="X47" s="76"/>
      <c r="Y47" s="76">
        <f>BILGI!F34</f>
        <v>0</v>
      </c>
      <c r="Z47" s="76"/>
      <c r="AA47" s="76"/>
      <c r="AB47" s="76"/>
      <c r="AE47" s="26"/>
    </row>
    <row r="48" spans="1:36" ht="18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96" t="s">
        <v>50</v>
      </c>
      <c r="Q48" s="96"/>
      <c r="R48" s="96"/>
      <c r="S48" s="96"/>
      <c r="U48" s="49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38" ht="10.5" customHeight="1">
      <c r="A49" s="44"/>
      <c r="B49" s="44"/>
      <c r="C49" s="96" t="s">
        <v>4</v>
      </c>
      <c r="D49" s="96"/>
      <c r="E49" s="96"/>
      <c r="F49" s="96"/>
      <c r="G49" s="96"/>
      <c r="H49" s="96" t="s">
        <v>5</v>
      </c>
      <c r="I49" s="96"/>
      <c r="J49" s="96"/>
      <c r="K49" s="96"/>
      <c r="L49" s="96"/>
      <c r="M49" s="96"/>
      <c r="N49" s="96"/>
      <c r="O49" s="96"/>
      <c r="P49" s="96" t="s">
        <v>7</v>
      </c>
      <c r="Q49" s="96"/>
      <c r="R49" s="96"/>
      <c r="S49" s="96"/>
      <c r="T49" s="96" t="s">
        <v>77</v>
      </c>
      <c r="U49" s="96"/>
      <c r="V49" s="96"/>
      <c r="W49" s="96"/>
      <c r="X49" s="96"/>
      <c r="Y49" s="96" t="s">
        <v>78</v>
      </c>
      <c r="Z49" s="96"/>
      <c r="AA49" s="96"/>
      <c r="AB49" s="96"/>
      <c r="AC49" s="96"/>
      <c r="AD49" s="96"/>
      <c r="AE49" s="96" t="s">
        <v>47</v>
      </c>
      <c r="AF49" s="96"/>
      <c r="AG49" s="96"/>
      <c r="AH49" s="96"/>
      <c r="AI49" s="44"/>
      <c r="AJ49" s="44"/>
      <c r="AK49" s="50"/>
      <c r="AL49" s="50"/>
    </row>
    <row r="50" spans="1:38" ht="10.5" customHeight="1">
      <c r="A50" s="96">
        <v>1</v>
      </c>
      <c r="B50" s="96"/>
      <c r="C50" s="78" t="str">
        <f>BILGI!C37</f>
        <v>LPG</v>
      </c>
      <c r="D50" s="78"/>
      <c r="E50" s="78"/>
      <c r="F50" s="78"/>
      <c r="G50" s="78"/>
      <c r="H50" s="78" t="str">
        <f>BILGI!C38</f>
        <v>OPTİMUM</v>
      </c>
      <c r="I50" s="78"/>
      <c r="J50" s="78"/>
      <c r="K50" s="78"/>
      <c r="L50" s="78"/>
      <c r="M50" s="78"/>
      <c r="N50" s="78"/>
      <c r="O50" s="78"/>
      <c r="P50" s="78" t="str">
        <f>BILGI!C39</f>
        <v>SİMİT</v>
      </c>
      <c r="Q50" s="78"/>
      <c r="R50" s="78"/>
      <c r="S50" s="78"/>
      <c r="T50" s="78" t="str">
        <f>BILGI!C40</f>
        <v>B 1234</v>
      </c>
      <c r="U50" s="78"/>
      <c r="V50" s="78"/>
      <c r="W50" s="78"/>
      <c r="X50" s="78"/>
      <c r="Y50" s="98">
        <f>BILGI!C41</f>
        <v>40179</v>
      </c>
      <c r="Z50" s="98"/>
      <c r="AA50" s="98"/>
      <c r="AB50" s="98"/>
      <c r="AC50" s="98"/>
      <c r="AD50" s="98"/>
      <c r="AE50" s="76" t="str">
        <f>BILGI!C42</f>
        <v>YENİ MONTAJ</v>
      </c>
      <c r="AF50" s="76"/>
      <c r="AG50" s="76"/>
      <c r="AH50" s="76"/>
      <c r="AI50" s="77"/>
      <c r="AK50" s="26"/>
      <c r="AL50" s="26"/>
    </row>
    <row r="51" spans="1:38" ht="10.5" customHeight="1">
      <c r="A51" s="96">
        <v>2</v>
      </c>
      <c r="B51" s="96"/>
      <c r="C51" s="78">
        <f>BILGI!D37</f>
        <v>0</v>
      </c>
      <c r="D51" s="78"/>
      <c r="E51" s="78"/>
      <c r="F51" s="78"/>
      <c r="G51" s="78"/>
      <c r="H51" s="78">
        <f>BILGI!F38</f>
        <v>0</v>
      </c>
      <c r="I51" s="78"/>
      <c r="J51" s="78"/>
      <c r="K51" s="78"/>
      <c r="L51" s="78"/>
      <c r="M51" s="78"/>
      <c r="N51" s="78"/>
      <c r="O51" s="78"/>
      <c r="P51" s="78">
        <f>BILGI!D39</f>
        <v>0</v>
      </c>
      <c r="Q51" s="78"/>
      <c r="R51" s="78"/>
      <c r="S51" s="78"/>
      <c r="T51" s="78">
        <f>BILGI!D40</f>
        <v>0</v>
      </c>
      <c r="U51" s="78"/>
      <c r="V51" s="78"/>
      <c r="W51" s="78"/>
      <c r="X51" s="78"/>
      <c r="Y51" s="98">
        <f>BILGI!D41</f>
        <v>0</v>
      </c>
      <c r="Z51" s="98"/>
      <c r="AA51" s="98"/>
      <c r="AB51" s="98"/>
      <c r="AC51" s="98"/>
      <c r="AD51" s="98"/>
      <c r="AE51" s="76">
        <f>BILGI!D42</f>
        <v>0</v>
      </c>
      <c r="AF51" s="76"/>
      <c r="AG51" s="76"/>
      <c r="AH51" s="76"/>
      <c r="AK51" s="26"/>
      <c r="AL51" s="26"/>
    </row>
    <row r="52" spans="1:38" ht="10.5" customHeight="1">
      <c r="A52" s="96">
        <v>3</v>
      </c>
      <c r="B52" s="96"/>
      <c r="C52" s="78">
        <f>BILGI!E37</f>
        <v>0</v>
      </c>
      <c r="D52" s="78"/>
      <c r="E52" s="78"/>
      <c r="F52" s="78"/>
      <c r="G52" s="78"/>
      <c r="H52" s="78">
        <f>BILGI!E38</f>
        <v>0</v>
      </c>
      <c r="I52" s="78"/>
      <c r="J52" s="78"/>
      <c r="K52" s="78"/>
      <c r="L52" s="78"/>
      <c r="M52" s="78"/>
      <c r="N52" s="78"/>
      <c r="O52" s="78"/>
      <c r="P52" s="78">
        <f>BILGI!E39</f>
        <v>0</v>
      </c>
      <c r="Q52" s="78"/>
      <c r="R52" s="78"/>
      <c r="S52" s="78"/>
      <c r="T52" s="78">
        <f>BILGI!E40</f>
        <v>0</v>
      </c>
      <c r="U52" s="78"/>
      <c r="V52" s="78"/>
      <c r="W52" s="78"/>
      <c r="X52" s="78"/>
      <c r="Y52" s="98">
        <f>BILGI!E41</f>
        <v>0</v>
      </c>
      <c r="Z52" s="98"/>
      <c r="AA52" s="98"/>
      <c r="AB52" s="98"/>
      <c r="AC52" s="98"/>
      <c r="AD52" s="98"/>
      <c r="AE52" s="76">
        <f>BILGI!E42</f>
        <v>0</v>
      </c>
      <c r="AF52" s="76"/>
      <c r="AG52" s="76"/>
      <c r="AH52" s="76"/>
      <c r="AK52" s="26"/>
      <c r="AL52" s="26"/>
    </row>
    <row r="53" spans="1:38" ht="10.5" customHeight="1">
      <c r="A53" s="96">
        <v>4</v>
      </c>
      <c r="B53" s="96"/>
      <c r="C53" s="78">
        <f>BILGI!F37</f>
        <v>0</v>
      </c>
      <c r="D53" s="78"/>
      <c r="E53" s="78"/>
      <c r="F53" s="78"/>
      <c r="G53" s="78"/>
      <c r="H53" s="78">
        <f>BILGI!E39</f>
        <v>0</v>
      </c>
      <c r="I53" s="78"/>
      <c r="J53" s="78"/>
      <c r="K53" s="78"/>
      <c r="L53" s="78"/>
      <c r="M53" s="78"/>
      <c r="N53" s="78"/>
      <c r="O53" s="78"/>
      <c r="P53" s="78">
        <f>BILGI!F39</f>
        <v>0</v>
      </c>
      <c r="Q53" s="78"/>
      <c r="R53" s="78"/>
      <c r="S53" s="78"/>
      <c r="T53" s="78">
        <f>BILGI!F40</f>
        <v>0</v>
      </c>
      <c r="U53" s="78"/>
      <c r="V53" s="78"/>
      <c r="W53" s="78"/>
      <c r="X53" s="78"/>
      <c r="Y53" s="98">
        <f>BILGI!F41</f>
        <v>0</v>
      </c>
      <c r="Z53" s="98"/>
      <c r="AA53" s="98"/>
      <c r="AB53" s="98"/>
      <c r="AC53" s="98"/>
      <c r="AD53" s="98"/>
      <c r="AE53" s="76">
        <f>BILGI!F42</f>
        <v>0</v>
      </c>
      <c r="AF53" s="76"/>
      <c r="AG53" s="76"/>
      <c r="AH53" s="76"/>
      <c r="AK53" s="26"/>
      <c r="AL53" s="26"/>
    </row>
    <row r="54" spans="1:38" ht="11.25" customHeight="1">
      <c r="A54" s="96">
        <v>5</v>
      </c>
      <c r="B54" s="96"/>
      <c r="C54" s="78">
        <f>BILGI!G37</f>
        <v>0</v>
      </c>
      <c r="D54" s="78"/>
      <c r="E54" s="78"/>
      <c r="F54" s="78"/>
      <c r="G54" s="78"/>
      <c r="H54" s="78">
        <f>BILGI!G38</f>
        <v>0</v>
      </c>
      <c r="I54" s="78"/>
      <c r="J54" s="78"/>
      <c r="K54" s="78"/>
      <c r="L54" s="78"/>
      <c r="M54" s="78"/>
      <c r="N54" s="78"/>
      <c r="O54" s="78"/>
      <c r="P54" s="78">
        <f>BILGI!G39</f>
        <v>0</v>
      </c>
      <c r="Q54" s="78"/>
      <c r="R54" s="78"/>
      <c r="S54" s="78"/>
      <c r="T54" s="78">
        <f>BILGI!G40</f>
        <v>0</v>
      </c>
      <c r="U54" s="78"/>
      <c r="V54" s="78"/>
      <c r="W54" s="78"/>
      <c r="X54" s="78"/>
      <c r="Y54" s="98">
        <f>BILGI!G41</f>
        <v>0</v>
      </c>
      <c r="Z54" s="98"/>
      <c r="AA54" s="98"/>
      <c r="AB54" s="98"/>
      <c r="AC54" s="98"/>
      <c r="AD54" s="98"/>
      <c r="AE54" s="76">
        <f>BILGI!G42</f>
        <v>0</v>
      </c>
      <c r="AF54" s="76"/>
      <c r="AG54" s="76"/>
      <c r="AH54" s="76"/>
      <c r="AK54" s="26"/>
      <c r="AL54" s="26"/>
    </row>
    <row r="55" spans="1:38" ht="11.25" customHeight="1">
      <c r="A55" s="96">
        <v>6</v>
      </c>
      <c r="B55" s="96"/>
      <c r="C55" s="100">
        <f>BILGI!H37</f>
        <v>0</v>
      </c>
      <c r="D55" s="100"/>
      <c r="E55" s="100"/>
      <c r="F55" s="100"/>
      <c r="G55" s="100"/>
      <c r="H55" s="78">
        <f>BILGI!H38</f>
        <v>0</v>
      </c>
      <c r="I55" s="78"/>
      <c r="J55" s="78"/>
      <c r="K55" s="78"/>
      <c r="L55" s="78"/>
      <c r="M55" s="78"/>
      <c r="N55" s="78"/>
      <c r="O55" s="78"/>
      <c r="P55" s="78">
        <f>BILGI!H39</f>
        <v>0</v>
      </c>
      <c r="Q55" s="78"/>
      <c r="R55" s="78"/>
      <c r="S55" s="78"/>
      <c r="T55" s="78">
        <f>BILGI!H40</f>
        <v>0</v>
      </c>
      <c r="U55" s="78"/>
      <c r="V55" s="78"/>
      <c r="W55" s="78"/>
      <c r="X55" s="78"/>
      <c r="Y55" s="98">
        <f>BILGI!H41</f>
        <v>0</v>
      </c>
      <c r="Z55" s="98"/>
      <c r="AA55" s="98"/>
      <c r="AB55" s="98"/>
      <c r="AC55" s="98"/>
      <c r="AD55" s="98"/>
      <c r="AE55" s="76">
        <f>BILGI!H42</f>
        <v>0</v>
      </c>
      <c r="AF55" s="76"/>
      <c r="AG55" s="76"/>
      <c r="AH55" s="76"/>
      <c r="AK55" s="26"/>
      <c r="AL55" s="26"/>
    </row>
    <row r="56" spans="1:33" ht="12.75" customHeight="1">
      <c r="A56" s="83" t="s">
        <v>79</v>
      </c>
      <c r="B56" s="83"/>
      <c r="C56" s="83"/>
      <c r="D56" s="83"/>
      <c r="E56" s="83"/>
      <c r="F56" s="101">
        <f>BILGI!C44</f>
        <v>40266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69" t="s">
        <v>80</v>
      </c>
      <c r="S56" s="69"/>
      <c r="T56" s="69"/>
      <c r="U56" s="69"/>
      <c r="V56" s="69"/>
      <c r="W56" s="69"/>
      <c r="X56" s="69"/>
      <c r="Y56" s="99">
        <f>BILGI!C44</f>
        <v>40266</v>
      </c>
      <c r="Z56" s="99"/>
      <c r="AA56" s="99"/>
      <c r="AB56" s="99"/>
      <c r="AC56" s="99"/>
      <c r="AD56" s="99"/>
      <c r="AE56" s="99"/>
      <c r="AF56" s="26"/>
      <c r="AG56" s="26"/>
    </row>
    <row r="57" spans="1:17" ht="9.75" customHeight="1">
      <c r="A57" s="96" t="s">
        <v>81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ht="9.75" customHeight="1">
      <c r="A58" s="96" t="s">
        <v>54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 t="s">
        <v>56</v>
      </c>
      <c r="N58" s="96"/>
      <c r="O58" s="96"/>
      <c r="P58" s="96"/>
      <c r="Q58" s="96"/>
    </row>
    <row r="59" spans="1:17" ht="15.75" customHeight="1">
      <c r="A59" s="102" t="str">
        <f>BILGI!C45</f>
        <v>12345678901234567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3">
        <f>BILGI!C46</f>
        <v>39814</v>
      </c>
      <c r="L59" s="103"/>
      <c r="M59" s="103"/>
      <c r="N59" s="103"/>
      <c r="O59" s="103"/>
      <c r="P59" s="52"/>
      <c r="Q59" s="52"/>
    </row>
    <row r="60" spans="1:17" ht="13.5" customHeight="1">
      <c r="A60" s="96" t="s">
        <v>57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6" ht="10.5" customHeight="1">
      <c r="A61" s="104" t="s">
        <v>82</v>
      </c>
      <c r="B61" s="104"/>
      <c r="C61" s="104"/>
      <c r="D61" s="104"/>
      <c r="E61" s="104"/>
      <c r="F61" s="104"/>
      <c r="G61" s="76" t="str">
        <f>BILGI!C49</f>
        <v>YB 02966</v>
      </c>
      <c r="H61" s="76"/>
      <c r="I61" s="76"/>
      <c r="J61" s="76"/>
      <c r="K61" s="76"/>
      <c r="L61" s="76"/>
      <c r="M61" s="76"/>
      <c r="N61" s="76"/>
      <c r="O61" s="76"/>
      <c r="P61" s="76"/>
    </row>
    <row r="62" spans="7:16" ht="7.5" customHeight="1"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ht="10.5" customHeight="1">
      <c r="A63" s="104" t="s">
        <v>83</v>
      </c>
      <c r="B63" s="104"/>
      <c r="C63" s="104"/>
      <c r="D63" s="104"/>
      <c r="E63" s="104"/>
      <c r="F63" s="104"/>
      <c r="G63" s="76" t="str">
        <f>BILGI!C50</f>
        <v>HAMDİ POYRAZ</v>
      </c>
      <c r="H63" s="76"/>
      <c r="I63" s="76"/>
      <c r="J63" s="76"/>
      <c r="K63" s="76"/>
      <c r="L63" s="76"/>
      <c r="M63" s="76"/>
      <c r="N63" s="76"/>
      <c r="O63" s="76"/>
      <c r="P63" s="76"/>
    </row>
    <row r="64" spans="1:16" ht="8.25" customHeight="1">
      <c r="A64" s="44"/>
      <c r="B64" s="44"/>
      <c r="C64" s="44"/>
      <c r="D64" s="44"/>
      <c r="E64" s="44"/>
      <c r="F64" s="44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ht="10.5" customHeight="1">
      <c r="A65" s="104" t="s">
        <v>84</v>
      </c>
      <c r="B65" s="104"/>
      <c r="C65" s="104"/>
      <c r="D65" s="104"/>
      <c r="E65" s="104"/>
      <c r="F65" s="104"/>
      <c r="G65" s="76">
        <f>BILGI!C51</f>
        <v>8220</v>
      </c>
      <c r="H65" s="76"/>
      <c r="I65" s="76"/>
      <c r="J65" s="76"/>
      <c r="K65" s="76"/>
      <c r="L65" s="76"/>
      <c r="M65" s="76"/>
      <c r="N65" s="76"/>
      <c r="O65" s="76"/>
      <c r="P65" s="76"/>
    </row>
    <row r="66" ht="10.5" customHeight="1"/>
    <row r="67" spans="1:17" ht="10.5" customHeight="1">
      <c r="A67" s="104" t="s">
        <v>85</v>
      </c>
      <c r="B67" s="104"/>
      <c r="C67" s="104"/>
      <c r="D67" s="104"/>
      <c r="E67" s="104"/>
      <c r="F67" s="10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ht="11.25" customHeight="1">
      <c r="A68" s="96" t="s">
        <v>86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ht="9" customHeight="1">
      <c r="A69" s="104" t="s">
        <v>83</v>
      </c>
      <c r="B69" s="104"/>
      <c r="C69" s="104"/>
      <c r="D69" s="104"/>
      <c r="E69" s="10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ht="9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9" customHeight="1">
      <c r="A71" s="104" t="s">
        <v>84</v>
      </c>
      <c r="B71" s="104"/>
      <c r="C71" s="104"/>
      <c r="D71" s="104"/>
      <c r="E71" s="10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 ht="9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ht="9" customHeight="1">
      <c r="A73" s="104" t="s">
        <v>85</v>
      </c>
      <c r="B73" s="104"/>
      <c r="C73" s="104"/>
      <c r="D73" s="104"/>
      <c r="E73" s="10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1:17" ht="9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ht="9.75" customHeight="1"/>
  </sheetData>
  <mergeCells count="190">
    <mergeCell ref="A69:E69"/>
    <mergeCell ref="A71:E71"/>
    <mergeCell ref="A73:E73"/>
    <mergeCell ref="A65:F65"/>
    <mergeCell ref="A68:Q68"/>
    <mergeCell ref="A60:Q60"/>
    <mergeCell ref="A61:F61"/>
    <mergeCell ref="G61:P61"/>
    <mergeCell ref="A63:F63"/>
    <mergeCell ref="G63:P63"/>
    <mergeCell ref="A59:J59"/>
    <mergeCell ref="K59:O59"/>
    <mergeCell ref="G65:P65"/>
    <mergeCell ref="A67:F67"/>
    <mergeCell ref="A57:Q57"/>
    <mergeCell ref="A56:E56"/>
    <mergeCell ref="F56:Q56"/>
    <mergeCell ref="A58:L58"/>
    <mergeCell ref="M58:Q58"/>
    <mergeCell ref="R56:X56"/>
    <mergeCell ref="Y56:AE56"/>
    <mergeCell ref="P55:S55"/>
    <mergeCell ref="T53:X53"/>
    <mergeCell ref="Y53:AD53"/>
    <mergeCell ref="AE53:AH53"/>
    <mergeCell ref="T54:X54"/>
    <mergeCell ref="Y54:AD54"/>
    <mergeCell ref="AE54:AH54"/>
    <mergeCell ref="T55:X55"/>
    <mergeCell ref="Y55:AD55"/>
    <mergeCell ref="AE55:AH55"/>
    <mergeCell ref="A54:B54"/>
    <mergeCell ref="C54:G54"/>
    <mergeCell ref="H54:O54"/>
    <mergeCell ref="P54:S54"/>
    <mergeCell ref="A55:B55"/>
    <mergeCell ref="C55:G55"/>
    <mergeCell ref="H55:O55"/>
    <mergeCell ref="A53:B53"/>
    <mergeCell ref="C53:G53"/>
    <mergeCell ref="H53:O53"/>
    <mergeCell ref="P53:S53"/>
    <mergeCell ref="T51:X51"/>
    <mergeCell ref="Y51:AD51"/>
    <mergeCell ref="AE51:AH51"/>
    <mergeCell ref="A52:B52"/>
    <mergeCell ref="C52:G52"/>
    <mergeCell ref="H52:O52"/>
    <mergeCell ref="P52:S52"/>
    <mergeCell ref="T52:X52"/>
    <mergeCell ref="Y52:AD52"/>
    <mergeCell ref="AE52:AH52"/>
    <mergeCell ref="A51:B51"/>
    <mergeCell ref="C51:G51"/>
    <mergeCell ref="H51:O51"/>
    <mergeCell ref="P51:S51"/>
    <mergeCell ref="T49:X49"/>
    <mergeCell ref="Y49:AD49"/>
    <mergeCell ref="AE49:AH49"/>
    <mergeCell ref="A50:B50"/>
    <mergeCell ref="C50:G50"/>
    <mergeCell ref="H50:O50"/>
    <mergeCell ref="P50:S50"/>
    <mergeCell ref="T50:X50"/>
    <mergeCell ref="Y50:AD50"/>
    <mergeCell ref="P48:S48"/>
    <mergeCell ref="C49:G49"/>
    <mergeCell ref="H49:O49"/>
    <mergeCell ref="P49:S49"/>
    <mergeCell ref="A47:B47"/>
    <mergeCell ref="C47:G47"/>
    <mergeCell ref="H47:O47"/>
    <mergeCell ref="P47:S47"/>
    <mergeCell ref="T44:X44"/>
    <mergeCell ref="T45:X45"/>
    <mergeCell ref="Y45:AB45"/>
    <mergeCell ref="T47:X47"/>
    <mergeCell ref="Y47:AB47"/>
    <mergeCell ref="T46:X46"/>
    <mergeCell ref="Y46:AB46"/>
    <mergeCell ref="A45:B45"/>
    <mergeCell ref="C45:G45"/>
    <mergeCell ref="H45:O45"/>
    <mergeCell ref="P45:S45"/>
    <mergeCell ref="A46:B46"/>
    <mergeCell ref="C46:G46"/>
    <mergeCell ref="H46:O46"/>
    <mergeCell ref="P46:S46"/>
    <mergeCell ref="A44:B44"/>
    <mergeCell ref="C44:G44"/>
    <mergeCell ref="H44:O44"/>
    <mergeCell ref="P44:S44"/>
    <mergeCell ref="K40:AH41"/>
    <mergeCell ref="O42:V42"/>
    <mergeCell ref="A43:B43"/>
    <mergeCell ref="C43:G43"/>
    <mergeCell ref="H43:O43"/>
    <mergeCell ref="P43:S43"/>
    <mergeCell ref="T43:X43"/>
    <mergeCell ref="Y43:AB43"/>
    <mergeCell ref="W37:AA37"/>
    <mergeCell ref="AB37:AF37"/>
    <mergeCell ref="A38:H38"/>
    <mergeCell ref="I38:N38"/>
    <mergeCell ref="O38:AA38"/>
    <mergeCell ref="AB38:AF38"/>
    <mergeCell ref="A37:H37"/>
    <mergeCell ref="I37:N37"/>
    <mergeCell ref="O37:R37"/>
    <mergeCell ref="S37:V37"/>
    <mergeCell ref="AB35:AF35"/>
    <mergeCell ref="AG35:AH35"/>
    <mergeCell ref="I36:N36"/>
    <mergeCell ref="O36:R36"/>
    <mergeCell ref="S36:AA36"/>
    <mergeCell ref="AB36:AF36"/>
    <mergeCell ref="AG36:AH36"/>
    <mergeCell ref="A35:H36"/>
    <mergeCell ref="I35:N35"/>
    <mergeCell ref="O35:R35"/>
    <mergeCell ref="S35:AA35"/>
    <mergeCell ref="Z28:AA30"/>
    <mergeCell ref="AB28:AF30"/>
    <mergeCell ref="AG28:AH30"/>
    <mergeCell ref="A31:K34"/>
    <mergeCell ref="M31:N34"/>
    <mergeCell ref="O31:R34"/>
    <mergeCell ref="U31:V34"/>
    <mergeCell ref="Z31:AA34"/>
    <mergeCell ref="AB31:AF34"/>
    <mergeCell ref="AG31:AH34"/>
    <mergeCell ref="A28:K30"/>
    <mergeCell ref="M28:N30"/>
    <mergeCell ref="O28:R30"/>
    <mergeCell ref="U28:V30"/>
    <mergeCell ref="Z24:AF25"/>
    <mergeCell ref="A26:E27"/>
    <mergeCell ref="F26:L27"/>
    <mergeCell ref="M26:N27"/>
    <mergeCell ref="O26:Y27"/>
    <mergeCell ref="Z26:AF27"/>
    <mergeCell ref="A24:E25"/>
    <mergeCell ref="F24:L25"/>
    <mergeCell ref="M24:N25"/>
    <mergeCell ref="O24:Y25"/>
    <mergeCell ref="AU21:BE23"/>
    <mergeCell ref="A22:E23"/>
    <mergeCell ref="F22:N23"/>
    <mergeCell ref="O22:Y23"/>
    <mergeCell ref="Z22:AF23"/>
    <mergeCell ref="AG22:AH23"/>
    <mergeCell ref="AG19:AH19"/>
    <mergeCell ref="A20:E20"/>
    <mergeCell ref="F20:N20"/>
    <mergeCell ref="O20:Y21"/>
    <mergeCell ref="Z20:AF20"/>
    <mergeCell ref="AG20:AH20"/>
    <mergeCell ref="A21:E21"/>
    <mergeCell ref="F21:N21"/>
    <mergeCell ref="Z21:AF21"/>
    <mergeCell ref="AG21:AH21"/>
    <mergeCell ref="Z17:AF17"/>
    <mergeCell ref="A19:E19"/>
    <mergeCell ref="F19:N19"/>
    <mergeCell ref="O19:Y19"/>
    <mergeCell ref="Z19:AF19"/>
    <mergeCell ref="Z16:AD16"/>
    <mergeCell ref="AG17:AH17"/>
    <mergeCell ref="A18:E18"/>
    <mergeCell ref="F18:N18"/>
    <mergeCell ref="O18:Y18"/>
    <mergeCell ref="Z18:AF18"/>
    <mergeCell ref="AG18:AH18"/>
    <mergeCell ref="A17:E17"/>
    <mergeCell ref="F17:N17"/>
    <mergeCell ref="O17:Y17"/>
    <mergeCell ref="B16:C16"/>
    <mergeCell ref="D16:I16"/>
    <mergeCell ref="M16:O16"/>
    <mergeCell ref="P16:T16"/>
    <mergeCell ref="AE50:AI50"/>
    <mergeCell ref="Y44:AC44"/>
    <mergeCell ref="AP9:AZ9"/>
    <mergeCell ref="G11:X12"/>
    <mergeCell ref="AT11:BD11"/>
    <mergeCell ref="Z12:AB12"/>
    <mergeCell ref="AC12:AG12"/>
    <mergeCell ref="Z14:AB14"/>
    <mergeCell ref="AC14:AE14"/>
    <mergeCell ref="X16:Y1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</cp:lastModifiedBy>
  <cp:lastPrinted>2010-03-29T10:57:46Z</cp:lastPrinted>
  <dcterms:created xsi:type="dcterms:W3CDTF">2010-03-17T15:09:04Z</dcterms:created>
  <dcterms:modified xsi:type="dcterms:W3CDTF">2011-04-15T13:46:53Z</dcterms:modified>
  <cp:category/>
  <cp:version/>
  <cp:contentType/>
  <cp:contentStatus/>
</cp:coreProperties>
</file>